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jnand\Documents\Sjoelclub Aalsmeer\"/>
    </mc:Choice>
  </mc:AlternateContent>
  <xr:revisionPtr revIDLastSave="0" documentId="13_ncr:1_{09567745-AA2C-4AD8-956A-0B483075C48E}" xr6:coauthVersionLast="47" xr6:coauthVersionMax="47" xr10:uidLastSave="{00000000-0000-0000-0000-000000000000}"/>
  <bookViews>
    <workbookView xWindow="-108" yWindow="-108" windowWidth="23256" windowHeight="12576" xr2:uid="{F42FF6C8-335D-42C4-B883-F7CE27AFA2D7}"/>
  </bookViews>
  <sheets>
    <sheet name="Voorblad" sheetId="8" r:id="rId1"/>
    <sheet name="Daguitslag" sheetId="1" r:id="rId2"/>
    <sheet name="Persoon score" sheetId="2" r:id="rId3"/>
    <sheet name="Stand competite" sheetId="4" r:id="rId4"/>
    <sheet name="Club Kampioen" sheetId="7" r:id="rId5"/>
    <sheet name="stand op gemid" sheetId="3" r:id="rId6"/>
    <sheet name="Speciale score" sheetId="5" r:id="rId7"/>
    <sheet name="PR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0" i="3" l="1"/>
  <c r="U29" i="3"/>
  <c r="U33" i="3"/>
  <c r="U32" i="3"/>
  <c r="U34" i="3"/>
  <c r="U31" i="3"/>
  <c r="U37" i="3"/>
  <c r="U35" i="3"/>
  <c r="U36" i="3"/>
  <c r="W30" i="3"/>
  <c r="W29" i="3"/>
  <c r="W33" i="3"/>
  <c r="W32" i="3"/>
  <c r="W34" i="3"/>
  <c r="W31" i="3"/>
  <c r="W37" i="3"/>
  <c r="W35" i="3"/>
  <c r="W36" i="3"/>
  <c r="W28" i="3"/>
  <c r="U16" i="3"/>
  <c r="U15" i="3"/>
  <c r="U17" i="3"/>
  <c r="U18" i="3"/>
  <c r="U19" i="3"/>
  <c r="U23" i="3"/>
  <c r="U22" i="3"/>
  <c r="U24" i="3"/>
  <c r="U21" i="3"/>
  <c r="W16" i="3"/>
  <c r="W15" i="3"/>
  <c r="W17" i="3"/>
  <c r="W18" i="3"/>
  <c r="W19" i="3"/>
  <c r="W23" i="3"/>
  <c r="W22" i="3"/>
  <c r="W24" i="3"/>
  <c r="W21" i="3"/>
  <c r="W20" i="3"/>
  <c r="W9" i="3"/>
  <c r="U3" i="3"/>
  <c r="U5" i="3"/>
  <c r="U8" i="3"/>
  <c r="U4" i="3"/>
  <c r="U6" i="3"/>
  <c r="U11" i="3"/>
  <c r="U10" i="3"/>
  <c r="U9" i="3"/>
  <c r="W3" i="3"/>
  <c r="W5" i="3"/>
  <c r="W8" i="3"/>
  <c r="W4" i="3"/>
  <c r="W6" i="3"/>
  <c r="W11" i="3"/>
  <c r="W10" i="3"/>
  <c r="W7" i="3"/>
  <c r="AE34" i="2"/>
  <c r="Y34" i="2"/>
  <c r="S34" i="2"/>
  <c r="M34" i="2"/>
  <c r="V12" i="6"/>
  <c r="P12" i="6"/>
  <c r="U7" i="3"/>
  <c r="U20" i="3"/>
  <c r="U28" i="3"/>
  <c r="AE9" i="2"/>
  <c r="Y9" i="2"/>
  <c r="S9" i="2"/>
  <c r="M9" i="2"/>
  <c r="V4" i="6"/>
  <c r="V5" i="6"/>
  <c r="V6" i="6"/>
  <c r="V7" i="6"/>
  <c r="V8" i="6"/>
  <c r="V9" i="6"/>
  <c r="V10" i="6"/>
  <c r="V11" i="6"/>
  <c r="V13" i="6"/>
  <c r="V14" i="6"/>
  <c r="V15" i="6"/>
  <c r="I15" i="6" s="1"/>
  <c r="V16" i="6"/>
  <c r="V17" i="6"/>
  <c r="V18" i="6"/>
  <c r="V20" i="6"/>
  <c r="V21" i="6"/>
  <c r="V22" i="6"/>
  <c r="V19" i="6"/>
  <c r="V23" i="6"/>
  <c r="V24" i="6"/>
  <c r="V25" i="6"/>
  <c r="V27" i="6"/>
  <c r="V28" i="6"/>
  <c r="V26" i="6"/>
  <c r="V29" i="6"/>
  <c r="V30" i="6"/>
  <c r="V31" i="6"/>
  <c r="V32" i="6"/>
  <c r="V33" i="6"/>
  <c r="V34" i="6"/>
  <c r="P4" i="6"/>
  <c r="I4" i="6" s="1"/>
  <c r="P5" i="6"/>
  <c r="P6" i="6"/>
  <c r="P7" i="6"/>
  <c r="P8" i="6"/>
  <c r="P9" i="6"/>
  <c r="P10" i="6"/>
  <c r="P11" i="6"/>
  <c r="P13" i="6"/>
  <c r="P14" i="6"/>
  <c r="I14" i="6" s="1"/>
  <c r="P15" i="6"/>
  <c r="P16" i="6"/>
  <c r="P17" i="6"/>
  <c r="P18" i="6"/>
  <c r="P20" i="6"/>
  <c r="P21" i="6"/>
  <c r="P22" i="6"/>
  <c r="I22" i="6" s="1"/>
  <c r="P19" i="6"/>
  <c r="P23" i="6"/>
  <c r="P24" i="6"/>
  <c r="P25" i="6"/>
  <c r="P27" i="6"/>
  <c r="P28" i="6"/>
  <c r="P26" i="6"/>
  <c r="P29" i="6"/>
  <c r="P30" i="6"/>
  <c r="P31" i="6"/>
  <c r="P32" i="6"/>
  <c r="P33" i="6"/>
  <c r="P34" i="6"/>
  <c r="V3" i="6"/>
  <c r="P3" i="6"/>
  <c r="M3" i="2"/>
  <c r="M6" i="2"/>
  <c r="M17" i="2"/>
  <c r="M31" i="2"/>
  <c r="S3" i="2"/>
  <c r="S6" i="2"/>
  <c r="S17" i="2"/>
  <c r="S31" i="2"/>
  <c r="Y3" i="2"/>
  <c r="Y6" i="2"/>
  <c r="Y17" i="2"/>
  <c r="Y31" i="2"/>
  <c r="AE3" i="2"/>
  <c r="AE6" i="2"/>
  <c r="AE17" i="2"/>
  <c r="AE31" i="2"/>
  <c r="AE12" i="2"/>
  <c r="AE20" i="2"/>
  <c r="AE5" i="2"/>
  <c r="AE19" i="2"/>
  <c r="AE26" i="2"/>
  <c r="AE29" i="2"/>
  <c r="AE11" i="2"/>
  <c r="AE30" i="2"/>
  <c r="AE24" i="2"/>
  <c r="AE13" i="2"/>
  <c r="AE16" i="2"/>
  <c r="AE23" i="2"/>
  <c r="AE10" i="2"/>
  <c r="AE4" i="2"/>
  <c r="AE27" i="2"/>
  <c r="AE25" i="2"/>
  <c r="AE8" i="2"/>
  <c r="AE22" i="2"/>
  <c r="AE15" i="2"/>
  <c r="AE18" i="2"/>
  <c r="AE7" i="2"/>
  <c r="AE32" i="2"/>
  <c r="AE33" i="2"/>
  <c r="AE14" i="2"/>
  <c r="AE28" i="2"/>
  <c r="Y12" i="2"/>
  <c r="Y20" i="2"/>
  <c r="Y5" i="2"/>
  <c r="Y19" i="2"/>
  <c r="Y26" i="2"/>
  <c r="Y29" i="2"/>
  <c r="Y11" i="2"/>
  <c r="Y30" i="2"/>
  <c r="Y24" i="2"/>
  <c r="Y13" i="2"/>
  <c r="Y16" i="2"/>
  <c r="Y23" i="2"/>
  <c r="Y10" i="2"/>
  <c r="Y4" i="2"/>
  <c r="Y27" i="2"/>
  <c r="Y25" i="2"/>
  <c r="Y8" i="2"/>
  <c r="Y22" i="2"/>
  <c r="Y15" i="2"/>
  <c r="Y18" i="2"/>
  <c r="Y7" i="2"/>
  <c r="Y32" i="2"/>
  <c r="Y33" i="2"/>
  <c r="Y14" i="2"/>
  <c r="Y28" i="2"/>
  <c r="S12" i="2"/>
  <c r="S20" i="2"/>
  <c r="S5" i="2"/>
  <c r="S19" i="2"/>
  <c r="S26" i="2"/>
  <c r="S29" i="2"/>
  <c r="S11" i="2"/>
  <c r="S30" i="2"/>
  <c r="S24" i="2"/>
  <c r="S13" i="2"/>
  <c r="S16" i="2"/>
  <c r="S23" i="2"/>
  <c r="S10" i="2"/>
  <c r="S4" i="2"/>
  <c r="S27" i="2"/>
  <c r="S25" i="2"/>
  <c r="S8" i="2"/>
  <c r="S22" i="2"/>
  <c r="S15" i="2"/>
  <c r="S18" i="2"/>
  <c r="S7" i="2"/>
  <c r="S32" i="2"/>
  <c r="S33" i="2"/>
  <c r="S14" i="2"/>
  <c r="S28" i="2"/>
  <c r="M12" i="2"/>
  <c r="M20" i="2"/>
  <c r="M5" i="2"/>
  <c r="M19" i="2"/>
  <c r="M26" i="2"/>
  <c r="M29" i="2"/>
  <c r="M11" i="2"/>
  <c r="M30" i="2"/>
  <c r="M24" i="2"/>
  <c r="M13" i="2"/>
  <c r="M16" i="2"/>
  <c r="M23" i="2"/>
  <c r="M10" i="2"/>
  <c r="M4" i="2"/>
  <c r="M27" i="2"/>
  <c r="M25" i="2"/>
  <c r="M8" i="2"/>
  <c r="M22" i="2"/>
  <c r="M15" i="2"/>
  <c r="M18" i="2"/>
  <c r="M7" i="2"/>
  <c r="M32" i="2"/>
  <c r="M33" i="2"/>
  <c r="M14" i="2"/>
  <c r="M28" i="2"/>
  <c r="AE21" i="2"/>
  <c r="Y21" i="2"/>
  <c r="S21" i="2"/>
  <c r="M21" i="2"/>
  <c r="D34" i="2" l="1"/>
  <c r="F34" i="2" s="1"/>
  <c r="I30" i="6"/>
  <c r="I12" i="6"/>
  <c r="I28" i="6"/>
  <c r="I23" i="6"/>
  <c r="I20" i="6"/>
  <c r="I10" i="6"/>
  <c r="I6" i="6"/>
  <c r="I29" i="6"/>
  <c r="I25" i="6"/>
  <c r="I17" i="6"/>
  <c r="I13" i="6"/>
  <c r="I8" i="6"/>
  <c r="I27" i="6"/>
  <c r="I9" i="6"/>
  <c r="I5" i="6"/>
  <c r="I33" i="6"/>
  <c r="D9" i="2"/>
  <c r="F9" i="2" s="1"/>
  <c r="D24" i="2"/>
  <c r="F24" i="2" s="1"/>
  <c r="I18" i="6"/>
  <c r="I19" i="6"/>
  <c r="I34" i="6"/>
  <c r="I31" i="6"/>
  <c r="D26" i="2"/>
  <c r="F26" i="2" s="1"/>
  <c r="D28" i="2"/>
  <c r="F28" i="2" s="1"/>
  <c r="D7" i="2"/>
  <c r="F7" i="2" s="1"/>
  <c r="D11" i="2"/>
  <c r="F11" i="2" s="1"/>
  <c r="D8" i="2"/>
  <c r="F8" i="2" s="1"/>
  <c r="I32" i="6"/>
  <c r="I26" i="6"/>
  <c r="I24" i="6"/>
  <c r="I21" i="6"/>
  <c r="I16" i="6"/>
  <c r="I11" i="6"/>
  <c r="I7" i="6"/>
  <c r="I3" i="6"/>
  <c r="D12" i="2"/>
  <c r="F12" i="2" s="1"/>
  <c r="D10" i="2"/>
  <c r="F10" i="2" s="1"/>
  <c r="D4" i="2"/>
  <c r="F4" i="2" s="1"/>
  <c r="D13" i="2"/>
  <c r="F13" i="2" s="1"/>
  <c r="D29" i="2"/>
  <c r="F29" i="2" s="1"/>
  <c r="D20" i="2"/>
  <c r="F20" i="2" s="1"/>
  <c r="D5" i="2"/>
  <c r="F5" i="2" s="1"/>
  <c r="D32" i="2"/>
  <c r="F32" i="2" s="1"/>
  <c r="D22" i="2"/>
  <c r="F22" i="2" s="1"/>
  <c r="D31" i="2"/>
  <c r="F31" i="2" s="1"/>
  <c r="D3" i="2"/>
  <c r="F3" i="2" s="1"/>
  <c r="D17" i="2"/>
  <c r="F17" i="2" s="1"/>
  <c r="D33" i="2"/>
  <c r="F33" i="2" s="1"/>
  <c r="D15" i="2"/>
  <c r="F15" i="2" s="1"/>
  <c r="D6" i="2"/>
  <c r="F6" i="2" s="1"/>
  <c r="D27" i="2"/>
  <c r="F27" i="2" s="1"/>
  <c r="D16" i="2"/>
  <c r="F16" i="2" s="1"/>
  <c r="D14" i="2"/>
  <c r="F14" i="2" s="1"/>
  <c r="D18" i="2"/>
  <c r="F18" i="2" s="1"/>
  <c r="D25" i="2"/>
  <c r="F25" i="2" s="1"/>
  <c r="D23" i="2"/>
  <c r="F23" i="2" s="1"/>
  <c r="D30" i="2"/>
  <c r="F30" i="2" s="1"/>
  <c r="D19" i="2"/>
  <c r="F19" i="2" s="1"/>
  <c r="D21" i="2"/>
  <c r="F21" i="2" s="1"/>
  <c r="Q4" i="5" l="1"/>
  <c r="O4" i="5"/>
  <c r="K4" i="5"/>
  <c r="M4" i="5"/>
</calcChain>
</file>

<file path=xl/sharedStrings.xml><?xml version="1.0" encoding="utf-8"?>
<sst xmlns="http://schemas.openxmlformats.org/spreadsheetml/2006/main" count="363" uniqueCount="84">
  <si>
    <t>Klasse A</t>
  </si>
  <si>
    <t>Bakscore</t>
  </si>
  <si>
    <t>Wijnand Springintveld</t>
  </si>
  <si>
    <t>Sjaak Siebeling</t>
  </si>
  <si>
    <t>Theo van leijden</t>
  </si>
  <si>
    <t>Wijnand Springin`tveld</t>
  </si>
  <si>
    <t>Punten</t>
  </si>
  <si>
    <t>Klasse B</t>
  </si>
  <si>
    <t>Ronde 1</t>
  </si>
  <si>
    <t>Ronde 2</t>
  </si>
  <si>
    <t>Ronde 3</t>
  </si>
  <si>
    <t>Totaal</t>
  </si>
  <si>
    <t>Gemiddelde</t>
  </si>
  <si>
    <t>Theo van Leijden</t>
  </si>
  <si>
    <t>Totaal score</t>
  </si>
  <si>
    <t>Gem. score</t>
  </si>
  <si>
    <t>Gemid.</t>
  </si>
  <si>
    <t>Gemiddelde avond</t>
  </si>
  <si>
    <t>Punten gehaald</t>
  </si>
  <si>
    <t xml:space="preserve">      </t>
  </si>
  <si>
    <t>Speciale Score's</t>
  </si>
  <si>
    <t>TOTAAL</t>
  </si>
  <si>
    <t xml:space="preserve">  </t>
  </si>
  <si>
    <t>Naam sjoeler</t>
  </si>
  <si>
    <t>Datum score</t>
  </si>
  <si>
    <t>Karin Dijkstra</t>
  </si>
  <si>
    <t>Tim van Tiem</t>
  </si>
  <si>
    <t>Albert Geleijn</t>
  </si>
  <si>
    <t>Tiny Amsing</t>
  </si>
  <si>
    <t>Hans v. Leeuwen</t>
  </si>
  <si>
    <t>Petra Houweling</t>
  </si>
  <si>
    <t>Wim Voorbij</t>
  </si>
  <si>
    <t>Jacob van 't Hof</t>
  </si>
  <si>
    <t>Pim van der Meer</t>
  </si>
  <si>
    <t xml:space="preserve">Marja Springin`tveld </t>
  </si>
  <si>
    <t>Mahjan Yari</t>
  </si>
  <si>
    <t>Mirjam van de Berg</t>
  </si>
  <si>
    <t>Maria Baggen</t>
  </si>
  <si>
    <t>Klaas de Vries</t>
  </si>
  <si>
    <t>Margriet de Vries</t>
  </si>
  <si>
    <t>Jan Geleijn Dzn</t>
  </si>
  <si>
    <t>Gazi Örsҫek</t>
  </si>
  <si>
    <t>Pleun v. Verseveld</t>
  </si>
  <si>
    <t>Elisa de Jong</t>
  </si>
  <si>
    <t>Mirjam van den Berg</t>
  </si>
  <si>
    <t>Hans van Leeuwen</t>
  </si>
  <si>
    <t>Marja Springintveld</t>
  </si>
  <si>
    <t xml:space="preserve">Klaas de Vries </t>
  </si>
  <si>
    <t>Pleun van Verseveld</t>
  </si>
  <si>
    <r>
      <t xml:space="preserve">152 </t>
    </r>
    <r>
      <rPr>
        <b/>
        <sz val="11"/>
        <color rgb="FF000000"/>
        <rFont val="Arial Black"/>
        <family val="2"/>
      </rPr>
      <t>Gegooid</t>
    </r>
  </si>
  <si>
    <t>148 Gegooid</t>
  </si>
  <si>
    <r>
      <t xml:space="preserve"> 150  </t>
    </r>
    <r>
      <rPr>
        <b/>
        <sz val="11"/>
        <color rgb="FF000000"/>
        <rFont val="Arial Black"/>
        <family val="2"/>
      </rPr>
      <t>Gegooid</t>
    </r>
  </si>
  <si>
    <t>140+ Gegooid</t>
  </si>
  <si>
    <t>Marja Springin'tveld</t>
  </si>
  <si>
    <t>Wijnand Springin'tveld</t>
  </si>
  <si>
    <t>Dames clubkampioenschap</t>
  </si>
  <si>
    <t>Heren Clubkampioenschap</t>
  </si>
  <si>
    <t>Cock Tukker</t>
  </si>
  <si>
    <t>Patrick Haring</t>
  </si>
  <si>
    <t>Thijs Brozius</t>
  </si>
  <si>
    <t>Klasse Hfd</t>
  </si>
  <si>
    <t>Jan Alderden</t>
  </si>
  <si>
    <t>Iko van Elburg</t>
  </si>
  <si>
    <t>Anouschka Ploeger</t>
  </si>
  <si>
    <t>Ronde 4</t>
  </si>
  <si>
    <t>Gem. 2021-2022</t>
  </si>
  <si>
    <t>Jaar</t>
  </si>
  <si>
    <t>Score</t>
  </si>
  <si>
    <t xml:space="preserve">PR </t>
  </si>
  <si>
    <t>PR 10 bakken</t>
  </si>
  <si>
    <t>Pia Mulder</t>
  </si>
  <si>
    <t>Diny Bosman</t>
  </si>
  <si>
    <t>zijn er afgehaald!</t>
  </si>
  <si>
    <t>Conny Offerman</t>
  </si>
  <si>
    <t>Hoogste 2021/22</t>
  </si>
  <si>
    <t>Rood uit de competitie door</t>
  </si>
  <si>
    <t>meer dan 8 series van 10 gemist.</t>
  </si>
  <si>
    <t>Elisa Houweling</t>
  </si>
  <si>
    <t>Kees Kuypers</t>
  </si>
  <si>
    <t xml:space="preserve"> Daguitslag 1 SEPTEMBER 2022</t>
  </si>
  <si>
    <t>Jacob van t Hof</t>
  </si>
  <si>
    <t>Gazi OrsÇek</t>
  </si>
  <si>
    <t xml:space="preserve">0 slechtste series </t>
  </si>
  <si>
    <t xml:space="preserve">       Tussenstand competitie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</si>
</sst>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[$-413]General"/>
    <numFmt numFmtId="165" formatCode="[$-413]0.00"/>
    <numFmt numFmtId="166" formatCode="d\-mmm\-yy"/>
    <numFmt numFmtId="167" formatCode="dd\-mm\-yy"/>
    <numFmt numFmtId="168" formatCode="[$-413]0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8"/>
      <color rgb="FF000099"/>
      <name val="Calibri"/>
      <family val="2"/>
    </font>
    <font>
      <sz val="11"/>
      <color rgb="FFFF0000"/>
      <name val="Arial1"/>
    </font>
    <font>
      <b/>
      <sz val="12"/>
      <color rgb="FF000000"/>
      <name val="Arial Black"/>
      <family val="2"/>
    </font>
    <font>
      <b/>
      <sz val="11"/>
      <color rgb="FF000000"/>
      <name val="Arial"/>
      <family val="2"/>
    </font>
    <font>
      <b/>
      <sz val="12"/>
      <color rgb="FFC00000"/>
      <name val="Arial Black"/>
      <family val="2"/>
    </font>
    <font>
      <b/>
      <sz val="11"/>
      <color rgb="FFFF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FF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b/>
      <sz val="12"/>
      <color rgb="FF0F06BA"/>
      <name val="Arial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sz val="10"/>
      <color rgb="FFFF0000"/>
      <name val="Verdana"/>
      <family val="2"/>
    </font>
    <font>
      <b/>
      <sz val="10"/>
      <color rgb="FF000000"/>
      <name val="Verdana"/>
      <family val="2"/>
    </font>
    <font>
      <b/>
      <sz val="10"/>
      <color rgb="FF00CC00"/>
      <name val="Verdana"/>
      <family val="2"/>
    </font>
    <font>
      <b/>
      <sz val="10"/>
      <color rgb="FF0070C0"/>
      <name val="Verdana"/>
      <family val="2"/>
    </font>
    <font>
      <b/>
      <sz val="16"/>
      <color rgb="FFFF0000"/>
      <name val="Verdana"/>
      <family val="2"/>
    </font>
    <font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6"/>
      <color rgb="FF00CC00"/>
      <name val="Calibri"/>
      <family val="2"/>
    </font>
    <font>
      <b/>
      <sz val="16"/>
      <color rgb="FF0070C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66CC"/>
      <name val="Calibri"/>
      <family val="2"/>
    </font>
    <font>
      <sz val="11"/>
      <color rgb="FF0066FF"/>
      <name val="Calibri"/>
      <family val="2"/>
    </font>
    <font>
      <b/>
      <sz val="16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rgb="FF333333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sz val="12"/>
      <color rgb="FF0066CC"/>
      <name val="Arial Black"/>
      <family val="2"/>
    </font>
    <font>
      <b/>
      <sz val="11"/>
      <color rgb="FF0F06BA"/>
      <name val="Calibri"/>
      <family val="2"/>
    </font>
    <font>
      <b/>
      <sz val="16"/>
      <color rgb="FF0F06BA"/>
      <name val="Calibri"/>
      <family val="2"/>
    </font>
    <font>
      <sz val="11"/>
      <color rgb="FF0F06BA"/>
      <name val="Calibri1"/>
    </font>
    <font>
      <sz val="11"/>
      <color rgb="FF0F06BA"/>
      <name val="Calibri"/>
      <family val="2"/>
    </font>
    <font>
      <sz val="11"/>
      <color rgb="FF0F06BA"/>
      <name val="Calibri"/>
      <family val="2"/>
      <scheme val="minor"/>
    </font>
    <font>
      <b/>
      <sz val="12"/>
      <color theme="9" tint="-0.499984740745262"/>
      <name val="Arial Black"/>
      <family val="2"/>
    </font>
    <font>
      <b/>
      <sz val="12"/>
      <color theme="7" tint="-0.499984740745262"/>
      <name val="Arial"/>
      <family val="2"/>
    </font>
    <font>
      <sz val="12"/>
      <color theme="7" tint="-0.499984740745262"/>
      <name val="Arial Black"/>
      <family val="2"/>
    </font>
    <font>
      <sz val="11"/>
      <color theme="7" tint="0.39997558519241921"/>
      <name val="Calibri"/>
      <family val="2"/>
      <scheme val="minor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0"/>
      <color rgb="FF0070C0"/>
      <name val="Arial Black"/>
      <family val="2"/>
    </font>
    <font>
      <b/>
      <sz val="12"/>
      <color theme="5"/>
      <name val="Arial Black"/>
      <family val="2"/>
    </font>
    <font>
      <b/>
      <sz val="11"/>
      <color theme="5"/>
      <name val="Arial Black"/>
      <family val="2"/>
    </font>
    <font>
      <sz val="11"/>
      <color theme="5"/>
      <name val="Arial Black"/>
      <family val="2"/>
    </font>
    <font>
      <b/>
      <sz val="12"/>
      <color theme="9" tint="-0.249977111117893"/>
      <name val="Arial Black"/>
      <family val="2"/>
    </font>
    <font>
      <sz val="11"/>
      <color theme="9" tint="-0.249977111117893"/>
      <name val="Arial Black"/>
      <family val="2"/>
    </font>
    <font>
      <sz val="12"/>
      <color theme="6" tint="-0.499984740745262"/>
      <name val="Arial Black"/>
      <family val="2"/>
    </font>
    <font>
      <sz val="11"/>
      <color rgb="FFFFFF00"/>
      <name val="Calibri"/>
      <family val="2"/>
      <scheme val="minor"/>
    </font>
    <font>
      <b/>
      <sz val="12"/>
      <color rgb="FFFFFF00"/>
      <name val="Arial Black"/>
      <family val="2"/>
    </font>
    <font>
      <sz val="20"/>
      <color rgb="FFFF0000"/>
      <name val="Arial1"/>
    </font>
    <font>
      <sz val="12"/>
      <color rgb="FF33CC33"/>
      <name val="Arial Black"/>
      <family val="2"/>
    </font>
    <font>
      <b/>
      <sz val="12"/>
      <color rgb="FF33CC33"/>
      <name val="Arial Black"/>
      <family val="2"/>
    </font>
    <font>
      <b/>
      <sz val="12"/>
      <color rgb="FF92D050"/>
      <name val="Arial Black"/>
      <family val="2"/>
    </font>
    <font>
      <sz val="12"/>
      <color rgb="FF92D050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2"/>
      <color rgb="FF009900"/>
      <name val="Arial Black"/>
      <family val="2"/>
    </font>
    <font>
      <b/>
      <sz val="12"/>
      <color rgb="FF00FF00"/>
      <name val="Arial Black"/>
      <family val="2"/>
    </font>
    <font>
      <b/>
      <sz val="12"/>
      <name val="Arial Black"/>
      <family val="2"/>
    </font>
    <font>
      <b/>
      <sz val="16"/>
      <color rgb="FF33CC33"/>
      <name val="Calibri"/>
      <family val="2"/>
    </font>
    <font>
      <b/>
      <sz val="16"/>
      <color theme="0"/>
      <name val="Calibri"/>
      <family val="2"/>
    </font>
    <font>
      <sz val="12"/>
      <color theme="9" tint="-0.499984740745262"/>
      <name val="Arial Black"/>
      <family val="2"/>
    </font>
    <font>
      <b/>
      <i/>
      <sz val="12"/>
      <color rgb="FF0070C0"/>
      <name val="Arial Black"/>
      <family val="2"/>
    </font>
    <font>
      <i/>
      <sz val="12"/>
      <color rgb="FF0070C0"/>
      <name val="Arial Black"/>
      <family val="2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 Black"/>
      <family val="2"/>
    </font>
    <font>
      <sz val="12"/>
      <color rgb="FF0070C0"/>
      <name val="Arial Black"/>
      <family val="2"/>
    </font>
    <font>
      <sz val="12"/>
      <color rgb="FF669900"/>
      <name val="Arial Black"/>
      <family val="2"/>
    </font>
    <font>
      <b/>
      <sz val="12"/>
      <color rgb="FF669900"/>
      <name val="Arial Black"/>
      <family val="2"/>
    </font>
    <font>
      <b/>
      <sz val="9"/>
      <color rgb="FF000000"/>
      <name val="Calibri"/>
      <family val="2"/>
    </font>
    <font>
      <b/>
      <sz val="9"/>
      <color rgb="FF333333"/>
      <name val="Calibri"/>
      <family val="2"/>
    </font>
    <font>
      <sz val="9"/>
      <color theme="1"/>
      <name val="Calibri"/>
      <family val="2"/>
      <scheme val="minor"/>
    </font>
    <font>
      <sz val="12"/>
      <color rgb="FF002060"/>
      <name val="Arial Black"/>
      <family val="2"/>
    </font>
    <font>
      <sz val="12"/>
      <color rgb="FF00CC00"/>
      <name val="Arial Black"/>
      <family val="2"/>
    </font>
  </fonts>
  <fills count="2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CE4D6"/>
        <bgColor rgb="FFFCE4D6"/>
      </patternFill>
    </fill>
    <fill>
      <patternFill patternType="solid">
        <fgColor theme="7" tint="0.79998168889431442"/>
        <bgColor rgb="FFFCE4D6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CD5B4"/>
        <bgColor rgb="FFFCD5B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9BC2E6"/>
      </patternFill>
    </fill>
    <fill>
      <patternFill patternType="solid">
        <fgColor rgb="FF92D050"/>
        <bgColor rgb="FFFCE4D6"/>
      </patternFill>
    </fill>
    <fill>
      <patternFill patternType="solid">
        <fgColor rgb="FF92D050"/>
        <bgColor rgb="FFFFFFFF"/>
      </patternFill>
    </fill>
    <fill>
      <patternFill patternType="solid">
        <fgColor theme="0"/>
        <bgColor rgb="FFFCE4D6"/>
      </patternFill>
    </fill>
    <fill>
      <patternFill patternType="solid">
        <fgColor rgb="FF92D050"/>
        <bgColor rgb="FF00B050"/>
      </patternFill>
    </fill>
    <fill>
      <patternFill patternType="solid">
        <fgColor rgb="FF669900"/>
        <bgColor indexed="64"/>
      </patternFill>
    </fill>
    <fill>
      <patternFill patternType="solid">
        <fgColor rgb="FF669900"/>
        <bgColor rgb="FFFCE4D6"/>
      </patternFill>
    </fill>
    <fill>
      <patternFill patternType="solid">
        <fgColor rgb="FF669900"/>
        <bgColor rgb="FF00B050"/>
      </patternFill>
    </fill>
    <fill>
      <patternFill patternType="solid">
        <fgColor rgb="FF99FF66"/>
        <bgColor indexed="64"/>
      </patternFill>
    </fill>
  </fills>
  <borders count="1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rgb="FF000000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665">
    <xf numFmtId="0" fontId="0" fillId="0" borderId="0" xfId="0"/>
    <xf numFmtId="164" fontId="13" fillId="0" borderId="4" xfId="2" applyFont="1" applyBorder="1"/>
    <xf numFmtId="164" fontId="13" fillId="0" borderId="5" xfId="2" applyFont="1" applyBorder="1"/>
    <xf numFmtId="0" fontId="13" fillId="0" borderId="5" xfId="0" applyFont="1" applyBorder="1"/>
    <xf numFmtId="164" fontId="13" fillId="0" borderId="0" xfId="2" applyFont="1" applyBorder="1"/>
    <xf numFmtId="164" fontId="11" fillId="0" borderId="12" xfId="2" applyFont="1" applyBorder="1"/>
    <xf numFmtId="0" fontId="11" fillId="0" borderId="12" xfId="0" applyFont="1" applyBorder="1"/>
    <xf numFmtId="164" fontId="13" fillId="0" borderId="19" xfId="2" applyFont="1" applyBorder="1"/>
    <xf numFmtId="0" fontId="65" fillId="0" borderId="25" xfId="0" applyFont="1" applyBorder="1"/>
    <xf numFmtId="0" fontId="10" fillId="0" borderId="25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164" fontId="11" fillId="0" borderId="28" xfId="2" applyFont="1" applyBorder="1"/>
    <xf numFmtId="0" fontId="0" fillId="13" borderId="0" xfId="0" applyFill="1"/>
    <xf numFmtId="164" fontId="28" fillId="13" borderId="0" xfId="2" applyFont="1" applyFill="1" applyBorder="1"/>
    <xf numFmtId="164" fontId="15" fillId="13" borderId="0" xfId="2" applyFont="1" applyFill="1"/>
    <xf numFmtId="164" fontId="15" fillId="13" borderId="0" xfId="2" applyFont="1" applyFill="1" applyBorder="1"/>
    <xf numFmtId="164" fontId="5" fillId="13" borderId="0" xfId="2" applyFont="1" applyFill="1" applyBorder="1"/>
    <xf numFmtId="164" fontId="11" fillId="13" borderId="0" xfId="2" applyFont="1" applyFill="1" applyBorder="1"/>
    <xf numFmtId="164" fontId="16" fillId="13" borderId="0" xfId="2" applyFont="1" applyFill="1" applyBorder="1"/>
    <xf numFmtId="164" fontId="13" fillId="13" borderId="0" xfId="2" applyFont="1" applyFill="1" applyBorder="1"/>
    <xf numFmtId="0" fontId="13" fillId="13" borderId="0" xfId="0" applyFont="1" applyFill="1"/>
    <xf numFmtId="0" fontId="58" fillId="13" borderId="0" xfId="2" applyNumberFormat="1" applyFont="1" applyFill="1" applyBorder="1"/>
    <xf numFmtId="0" fontId="10" fillId="13" borderId="0" xfId="0" applyFont="1" applyFill="1"/>
    <xf numFmtId="164" fontId="58" fillId="13" borderId="0" xfId="2" applyFont="1" applyFill="1" applyBorder="1"/>
    <xf numFmtId="0" fontId="62" fillId="13" borderId="0" xfId="0" applyFont="1" applyFill="1"/>
    <xf numFmtId="0" fontId="61" fillId="13" borderId="0" xfId="0" applyFont="1" applyFill="1"/>
    <xf numFmtId="0" fontId="63" fillId="13" borderId="0" xfId="0" applyFont="1" applyFill="1"/>
    <xf numFmtId="0" fontId="5" fillId="13" borderId="0" xfId="0" applyFont="1" applyFill="1"/>
    <xf numFmtId="0" fontId="60" fillId="13" borderId="0" xfId="0" applyFont="1" applyFill="1"/>
    <xf numFmtId="0" fontId="57" fillId="13" borderId="0" xfId="0" applyFont="1" applyFill="1"/>
    <xf numFmtId="0" fontId="28" fillId="13" borderId="0" xfId="0" applyFont="1" applyFill="1"/>
    <xf numFmtId="164" fontId="46" fillId="13" borderId="0" xfId="2" applyFont="1" applyFill="1"/>
    <xf numFmtId="164" fontId="10" fillId="13" borderId="0" xfId="2" applyFont="1" applyFill="1" applyBorder="1"/>
    <xf numFmtId="0" fontId="48" fillId="13" borderId="0" xfId="0" applyFont="1" applyFill="1"/>
    <xf numFmtId="0" fontId="49" fillId="13" borderId="0" xfId="0" applyFont="1" applyFill="1"/>
    <xf numFmtId="0" fontId="50" fillId="13" borderId="0" xfId="0" applyFont="1" applyFill="1"/>
    <xf numFmtId="165" fontId="37" fillId="16" borderId="0" xfId="2" applyNumberFormat="1" applyFont="1" applyFill="1" applyBorder="1"/>
    <xf numFmtId="164" fontId="38" fillId="13" borderId="0" xfId="2" applyFont="1" applyFill="1"/>
    <xf numFmtId="164" fontId="2" fillId="13" borderId="0" xfId="2" applyFill="1" applyBorder="1"/>
    <xf numFmtId="167" fontId="41" fillId="13" borderId="0" xfId="0" applyNumberFormat="1" applyFont="1" applyFill="1"/>
    <xf numFmtId="164" fontId="2" fillId="13" borderId="0" xfId="2" applyFill="1"/>
    <xf numFmtId="167" fontId="2" fillId="13" borderId="0" xfId="0" applyNumberFormat="1" applyFont="1" applyFill="1"/>
    <xf numFmtId="165" fontId="40" fillId="13" borderId="0" xfId="2" applyNumberFormat="1" applyFont="1" applyFill="1"/>
    <xf numFmtId="0" fontId="44" fillId="13" borderId="0" xfId="0" applyFont="1" applyFill="1"/>
    <xf numFmtId="164" fontId="34" fillId="13" borderId="0" xfId="2" applyFont="1" applyFill="1"/>
    <xf numFmtId="164" fontId="32" fillId="13" borderId="0" xfId="2" applyFont="1" applyFill="1"/>
    <xf numFmtId="164" fontId="35" fillId="13" borderId="0" xfId="2" applyFont="1" applyFill="1"/>
    <xf numFmtId="165" fontId="10" fillId="13" borderId="0" xfId="2" applyNumberFormat="1" applyFont="1" applyFill="1" applyBorder="1"/>
    <xf numFmtId="164" fontId="34" fillId="13" borderId="0" xfId="2" applyFont="1" applyFill="1" applyBorder="1"/>
    <xf numFmtId="164" fontId="42" fillId="13" borderId="0" xfId="2" applyFont="1" applyFill="1" applyBorder="1" applyAlignment="1">
      <alignment horizontal="center"/>
    </xf>
    <xf numFmtId="0" fontId="42" fillId="13" borderId="0" xfId="0" applyFont="1" applyFill="1" applyAlignment="1">
      <alignment horizontal="center"/>
    </xf>
    <xf numFmtId="0" fontId="43" fillId="13" borderId="0" xfId="0" applyFont="1" applyFill="1" applyAlignment="1">
      <alignment horizontal="center"/>
    </xf>
    <xf numFmtId="164" fontId="43" fillId="13" borderId="0" xfId="2" applyFont="1" applyFill="1" applyBorder="1" applyAlignment="1">
      <alignment horizontal="center"/>
    </xf>
    <xf numFmtId="164" fontId="42" fillId="14" borderId="0" xfId="2" applyFont="1" applyFill="1" applyBorder="1" applyAlignment="1">
      <alignment horizontal="center"/>
    </xf>
    <xf numFmtId="0" fontId="11" fillId="13" borderId="0" xfId="2" applyNumberFormat="1" applyFont="1" applyFill="1" applyBorder="1"/>
    <xf numFmtId="165" fontId="14" fillId="13" borderId="0" xfId="2" applyNumberFormat="1" applyFont="1" applyFill="1" applyBorder="1" applyAlignment="1">
      <alignment horizontal="center"/>
    </xf>
    <xf numFmtId="164" fontId="5" fillId="16" borderId="0" xfId="2" applyFont="1" applyFill="1" applyBorder="1"/>
    <xf numFmtId="164" fontId="42" fillId="13" borderId="0" xfId="2" applyFont="1" applyFill="1" applyBorder="1"/>
    <xf numFmtId="0" fontId="42" fillId="13" borderId="0" xfId="0" applyFont="1" applyFill="1"/>
    <xf numFmtId="0" fontId="43" fillId="13" borderId="0" xfId="0" applyFont="1" applyFill="1"/>
    <xf numFmtId="164" fontId="43" fillId="13" borderId="0" xfId="2" applyFont="1" applyFill="1" applyBorder="1"/>
    <xf numFmtId="0" fontId="42" fillId="13" borderId="0" xfId="2" applyNumberFormat="1" applyFont="1" applyFill="1" applyBorder="1" applyAlignment="1">
      <alignment horizontal="center"/>
    </xf>
    <xf numFmtId="164" fontId="22" fillId="13" borderId="0" xfId="2" applyFont="1" applyFill="1"/>
    <xf numFmtId="164" fontId="23" fillId="13" borderId="0" xfId="2" applyFont="1" applyFill="1"/>
    <xf numFmtId="164" fontId="24" fillId="13" borderId="0" xfId="2" applyFont="1" applyFill="1"/>
    <xf numFmtId="164" fontId="25" fillId="13" borderId="0" xfId="2" applyFont="1" applyFill="1"/>
    <xf numFmtId="164" fontId="27" fillId="13" borderId="0" xfId="2" applyFont="1" applyFill="1"/>
    <xf numFmtId="0" fontId="5" fillId="13" borderId="0" xfId="2" applyNumberFormat="1" applyFont="1" applyFill="1" applyBorder="1"/>
    <xf numFmtId="0" fontId="13" fillId="13" borderId="0" xfId="2" applyNumberFormat="1" applyFont="1" applyFill="1" applyBorder="1"/>
    <xf numFmtId="164" fontId="16" fillId="13" borderId="0" xfId="2" applyFont="1" applyFill="1" applyBorder="1" applyAlignment="1">
      <alignment horizontal="center"/>
    </xf>
    <xf numFmtId="164" fontId="5" fillId="13" borderId="0" xfId="2" applyFont="1" applyFill="1"/>
    <xf numFmtId="164" fontId="11" fillId="13" borderId="0" xfId="2" applyFont="1" applyFill="1"/>
    <xf numFmtId="164" fontId="16" fillId="13" borderId="0" xfId="2" applyFont="1" applyFill="1"/>
    <xf numFmtId="164" fontId="13" fillId="13" borderId="0" xfId="2" applyFont="1" applyFill="1"/>
    <xf numFmtId="0" fontId="54" fillId="13" borderId="0" xfId="0" applyFont="1" applyFill="1"/>
    <xf numFmtId="164" fontId="3" fillId="14" borderId="0" xfId="2" applyFont="1" applyFill="1" applyBorder="1" applyAlignment="1">
      <alignment vertical="top"/>
    </xf>
    <xf numFmtId="0" fontId="4" fillId="13" borderId="0" xfId="0" applyFont="1" applyFill="1"/>
    <xf numFmtId="164" fontId="10" fillId="17" borderId="0" xfId="2" applyFont="1" applyFill="1" applyBorder="1"/>
    <xf numFmtId="164" fontId="12" fillId="13" borderId="0" xfId="2" applyFont="1" applyFill="1" applyBorder="1"/>
    <xf numFmtId="164" fontId="9" fillId="16" borderId="24" xfId="2" applyFont="1" applyFill="1" applyBorder="1"/>
    <xf numFmtId="164" fontId="9" fillId="16" borderId="0" xfId="2" applyFont="1" applyFill="1" applyBorder="1"/>
    <xf numFmtId="164" fontId="20" fillId="13" borderId="0" xfId="2" applyFont="1" applyFill="1" applyBorder="1"/>
    <xf numFmtId="164" fontId="21" fillId="13" borderId="0" xfId="2" applyFont="1" applyFill="1" applyBorder="1"/>
    <xf numFmtId="164" fontId="7" fillId="13" borderId="0" xfId="2" applyFont="1" applyFill="1" applyBorder="1"/>
    <xf numFmtId="165" fontId="13" fillId="13" borderId="0" xfId="2" applyNumberFormat="1" applyFont="1" applyFill="1" applyBorder="1"/>
    <xf numFmtId="164" fontId="11" fillId="13" borderId="0" xfId="2" applyFont="1" applyFill="1" applyBorder="1" applyAlignment="1">
      <alignment horizontal="center"/>
    </xf>
    <xf numFmtId="164" fontId="43" fillId="0" borderId="0" xfId="2" applyFont="1" applyBorder="1" applyAlignment="1">
      <alignment horizontal="center"/>
    </xf>
    <xf numFmtId="164" fontId="5" fillId="7" borderId="0" xfId="2" applyFont="1" applyFill="1" applyBorder="1"/>
    <xf numFmtId="164" fontId="5" fillId="7" borderId="6" xfId="2" applyFont="1" applyFill="1" applyBorder="1"/>
    <xf numFmtId="164" fontId="11" fillId="7" borderId="12" xfId="2" applyFont="1" applyFill="1" applyBorder="1"/>
    <xf numFmtId="164" fontId="5" fillId="4" borderId="9" xfId="2" applyFont="1" applyFill="1" applyBorder="1"/>
    <xf numFmtId="164" fontId="5" fillId="5" borderId="30" xfId="2" applyFont="1" applyFill="1" applyBorder="1"/>
    <xf numFmtId="164" fontId="13" fillId="5" borderId="10" xfId="2" applyFont="1" applyFill="1" applyBorder="1"/>
    <xf numFmtId="164" fontId="5" fillId="4" borderId="34" xfId="2" applyFont="1" applyFill="1" applyBorder="1"/>
    <xf numFmtId="164" fontId="6" fillId="5" borderId="35" xfId="2" applyFont="1" applyFill="1" applyBorder="1"/>
    <xf numFmtId="164" fontId="2" fillId="5" borderId="26" xfId="2" applyFill="1" applyBorder="1"/>
    <xf numFmtId="164" fontId="8" fillId="5" borderId="26" xfId="2" applyFont="1" applyFill="1" applyBorder="1"/>
    <xf numFmtId="0" fontId="11" fillId="0" borderId="41" xfId="2" applyNumberFormat="1" applyFont="1" applyBorder="1"/>
    <xf numFmtId="164" fontId="11" fillId="0" borderId="42" xfId="2" applyFont="1" applyBorder="1"/>
    <xf numFmtId="164" fontId="13" fillId="0" borderId="45" xfId="2" applyFont="1" applyBorder="1"/>
    <xf numFmtId="164" fontId="13" fillId="0" borderId="47" xfId="2" applyFont="1" applyBorder="1"/>
    <xf numFmtId="0" fontId="11" fillId="0" borderId="49" xfId="2" applyNumberFormat="1" applyFont="1" applyBorder="1"/>
    <xf numFmtId="0" fontId="11" fillId="0" borderId="49" xfId="0" applyFont="1" applyBorder="1"/>
    <xf numFmtId="0" fontId="11" fillId="0" borderId="52" xfId="2" applyNumberFormat="1" applyFont="1" applyBorder="1"/>
    <xf numFmtId="164" fontId="11" fillId="0" borderId="53" xfId="2" applyFont="1" applyBorder="1"/>
    <xf numFmtId="164" fontId="11" fillId="0" borderId="47" xfId="2" applyFont="1" applyBorder="1"/>
    <xf numFmtId="0" fontId="11" fillId="0" borderId="54" xfId="2" applyNumberFormat="1" applyFont="1" applyBorder="1"/>
    <xf numFmtId="0" fontId="11" fillId="7" borderId="49" xfId="2" applyNumberFormat="1" applyFont="1" applyFill="1" applyBorder="1"/>
    <xf numFmtId="164" fontId="13" fillId="7" borderId="62" xfId="2" applyFont="1" applyFill="1" applyBorder="1"/>
    <xf numFmtId="0" fontId="13" fillId="7" borderId="62" xfId="0" applyFont="1" applyFill="1" applyBorder="1"/>
    <xf numFmtId="164" fontId="13" fillId="0" borderId="23" xfId="2" applyFont="1" applyBorder="1"/>
    <xf numFmtId="0" fontId="13" fillId="0" borderId="62" xfId="0" applyFont="1" applyBorder="1"/>
    <xf numFmtId="0" fontId="13" fillId="0" borderId="23" xfId="0" applyFont="1" applyBorder="1"/>
    <xf numFmtId="0" fontId="0" fillId="0" borderId="23" xfId="0" applyBorder="1"/>
    <xf numFmtId="0" fontId="0" fillId="0" borderId="62" xfId="0" applyBorder="1"/>
    <xf numFmtId="0" fontId="80" fillId="13" borderId="0" xfId="0" applyFont="1" applyFill="1"/>
    <xf numFmtId="164" fontId="30" fillId="13" borderId="0" xfId="2" applyFont="1" applyFill="1" applyBorder="1"/>
    <xf numFmtId="164" fontId="29" fillId="6" borderId="68" xfId="2" applyFont="1" applyFill="1" applyBorder="1"/>
    <xf numFmtId="164" fontId="29" fillId="6" borderId="18" xfId="2" applyFont="1" applyFill="1" applyBorder="1"/>
    <xf numFmtId="164" fontId="29" fillId="6" borderId="69" xfId="2" applyFont="1" applyFill="1" applyBorder="1"/>
    <xf numFmtId="0" fontId="11" fillId="0" borderId="70" xfId="2" applyNumberFormat="1" applyFont="1" applyBorder="1"/>
    <xf numFmtId="0" fontId="11" fillId="0" borderId="72" xfId="2" applyNumberFormat="1" applyFont="1" applyBorder="1"/>
    <xf numFmtId="0" fontId="11" fillId="0" borderId="58" xfId="2" applyNumberFormat="1" applyFont="1" applyBorder="1"/>
    <xf numFmtId="164" fontId="29" fillId="13" borderId="0" xfId="2" applyFont="1" applyFill="1" applyBorder="1"/>
    <xf numFmtId="164" fontId="30" fillId="3" borderId="1" xfId="2" applyFont="1" applyFill="1" applyBorder="1" applyAlignment="1">
      <alignment horizontal="center" vertical="center"/>
    </xf>
    <xf numFmtId="164" fontId="30" fillId="12" borderId="0" xfId="2" applyFont="1" applyFill="1" applyBorder="1"/>
    <xf numFmtId="164" fontId="31" fillId="3" borderId="1" xfId="2" applyFont="1" applyFill="1" applyBorder="1" applyAlignment="1">
      <alignment vertical="center"/>
    </xf>
    <xf numFmtId="164" fontId="31" fillId="13" borderId="0" xfId="2" applyFont="1" applyFill="1" applyBorder="1"/>
    <xf numFmtId="164" fontId="15" fillId="0" borderId="70" xfId="2" applyFont="1" applyBorder="1"/>
    <xf numFmtId="164" fontId="15" fillId="0" borderId="72" xfId="2" applyFont="1" applyBorder="1"/>
    <xf numFmtId="0" fontId="5" fillId="0" borderId="0" xfId="2" applyNumberFormat="1" applyFont="1" applyBorder="1"/>
    <xf numFmtId="164" fontId="5" fillId="4" borderId="75" xfId="2" applyFont="1" applyFill="1" applyBorder="1"/>
    <xf numFmtId="164" fontId="5" fillId="5" borderId="76" xfId="2" applyFont="1" applyFill="1" applyBorder="1"/>
    <xf numFmtId="164" fontId="7" fillId="4" borderId="34" xfId="2" applyFont="1" applyFill="1" applyBorder="1"/>
    <xf numFmtId="0" fontId="11" fillId="7" borderId="72" xfId="2" applyNumberFormat="1" applyFont="1" applyFill="1" applyBorder="1"/>
    <xf numFmtId="0" fontId="11" fillId="7" borderId="58" xfId="2" applyNumberFormat="1" applyFont="1" applyFill="1" applyBorder="1"/>
    <xf numFmtId="164" fontId="42" fillId="14" borderId="0" xfId="2" applyFont="1" applyFill="1" applyBorder="1"/>
    <xf numFmtId="164" fontId="43" fillId="0" borderId="47" xfId="2" applyFont="1" applyBorder="1" applyAlignment="1">
      <alignment horizontal="center"/>
    </xf>
    <xf numFmtId="164" fontId="43" fillId="0" borderId="6" xfId="2" applyFont="1" applyBorder="1" applyAlignment="1">
      <alignment horizontal="center"/>
    </xf>
    <xf numFmtId="165" fontId="43" fillId="0" borderId="0" xfId="2" applyNumberFormat="1" applyFont="1" applyBorder="1" applyAlignment="1">
      <alignment horizontal="center"/>
    </xf>
    <xf numFmtId="0" fontId="42" fillId="0" borderId="12" xfId="0" applyFont="1" applyBorder="1" applyAlignment="1">
      <alignment horizontal="center"/>
    </xf>
    <xf numFmtId="164" fontId="42" fillId="0" borderId="12" xfId="2" applyFont="1" applyBorder="1" applyAlignment="1">
      <alignment horizontal="center"/>
    </xf>
    <xf numFmtId="0" fontId="45" fillId="0" borderId="12" xfId="0" applyFont="1" applyBorder="1" applyAlignment="1">
      <alignment horizontal="center"/>
    </xf>
    <xf numFmtId="0" fontId="43" fillId="0" borderId="12" xfId="0" applyFont="1" applyBorder="1" applyAlignment="1">
      <alignment horizontal="center"/>
    </xf>
    <xf numFmtId="164" fontId="43" fillId="0" borderId="12" xfId="2" applyFont="1" applyBorder="1" applyAlignment="1">
      <alignment horizontal="center"/>
    </xf>
    <xf numFmtId="0" fontId="42" fillId="0" borderId="12" xfId="2" applyNumberFormat="1" applyFont="1" applyBorder="1" applyAlignment="1">
      <alignment horizontal="center"/>
    </xf>
    <xf numFmtId="0" fontId="42" fillId="7" borderId="12" xfId="0" applyFont="1" applyFill="1" applyBorder="1" applyAlignment="1">
      <alignment horizontal="center"/>
    </xf>
    <xf numFmtId="0" fontId="42" fillId="0" borderId="17" xfId="2" applyNumberFormat="1" applyFont="1" applyBorder="1" applyAlignment="1">
      <alignment horizontal="center"/>
    </xf>
    <xf numFmtId="164" fontId="42" fillId="0" borderId="17" xfId="2" applyFont="1" applyBorder="1" applyAlignment="1">
      <alignment horizontal="center"/>
    </xf>
    <xf numFmtId="0" fontId="42" fillId="0" borderId="17" xfId="0" applyFont="1" applyBorder="1" applyAlignment="1">
      <alignment horizontal="center"/>
    </xf>
    <xf numFmtId="0" fontId="43" fillId="0" borderId="17" xfId="0" applyFont="1" applyBorder="1" applyAlignment="1">
      <alignment horizontal="center"/>
    </xf>
    <xf numFmtId="164" fontId="43" fillId="0" borderId="17" xfId="2" applyFont="1" applyBorder="1" applyAlignment="1">
      <alignment horizontal="center"/>
    </xf>
    <xf numFmtId="0" fontId="59" fillId="0" borderId="72" xfId="0" applyFont="1" applyBorder="1"/>
    <xf numFmtId="0" fontId="56" fillId="14" borderId="0" xfId="0" applyFont="1" applyFill="1"/>
    <xf numFmtId="0" fontId="16" fillId="13" borderId="0" xfId="0" applyFont="1" applyFill="1"/>
    <xf numFmtId="0" fontId="72" fillId="10" borderId="72" xfId="0" applyFont="1" applyFill="1" applyBorder="1"/>
    <xf numFmtId="0" fontId="72" fillId="10" borderId="0" xfId="0" applyFont="1" applyFill="1"/>
    <xf numFmtId="0" fontId="72" fillId="10" borderId="66" xfId="0" applyFont="1" applyFill="1" applyBorder="1"/>
    <xf numFmtId="0" fontId="0" fillId="10" borderId="72" xfId="0" applyFill="1" applyBorder="1"/>
    <xf numFmtId="0" fontId="0" fillId="10" borderId="0" xfId="0" applyFill="1"/>
    <xf numFmtId="0" fontId="10" fillId="0" borderId="81" xfId="0" applyFont="1" applyBorder="1" applyAlignment="1">
      <alignment horizontal="center"/>
    </xf>
    <xf numFmtId="164" fontId="13" fillId="13" borderId="0" xfId="2" applyFont="1" applyFill="1" applyBorder="1" applyAlignment="1">
      <alignment horizontal="center"/>
    </xf>
    <xf numFmtId="164" fontId="84" fillId="13" borderId="0" xfId="2" applyFont="1" applyFill="1" applyBorder="1"/>
    <xf numFmtId="0" fontId="75" fillId="13" borderId="0" xfId="2" applyNumberFormat="1" applyFont="1" applyFill="1" applyBorder="1" applyAlignment="1">
      <alignment horizontal="center"/>
    </xf>
    <xf numFmtId="0" fontId="76" fillId="13" borderId="0" xfId="2" applyNumberFormat="1" applyFont="1" applyFill="1" applyBorder="1" applyAlignment="1">
      <alignment horizontal="center"/>
    </xf>
    <xf numFmtId="0" fontId="75" fillId="13" borderId="0" xfId="0" applyFont="1" applyFill="1" applyAlignment="1">
      <alignment horizontal="center"/>
    </xf>
    <xf numFmtId="164" fontId="84" fillId="19" borderId="0" xfId="2" applyFont="1" applyFill="1" applyBorder="1"/>
    <xf numFmtId="16" fontId="5" fillId="7" borderId="0" xfId="2" applyNumberFormat="1" applyFont="1" applyFill="1" applyBorder="1" applyAlignment="1">
      <alignment horizontal="center"/>
    </xf>
    <xf numFmtId="0" fontId="83" fillId="7" borderId="0" xfId="2" applyNumberFormat="1" applyFont="1" applyFill="1" applyBorder="1" applyAlignment="1">
      <alignment horizontal="center"/>
    </xf>
    <xf numFmtId="164" fontId="16" fillId="7" borderId="0" xfId="2" applyFont="1" applyFill="1" applyBorder="1" applyAlignment="1">
      <alignment horizontal="center"/>
    </xf>
    <xf numFmtId="0" fontId="13" fillId="7" borderId="0" xfId="2" applyNumberFormat="1" applyFont="1" applyFill="1" applyBorder="1" applyAlignment="1">
      <alignment horizontal="center"/>
    </xf>
    <xf numFmtId="0" fontId="5" fillId="7" borderId="0" xfId="0" applyFont="1" applyFill="1"/>
    <xf numFmtId="0" fontId="5" fillId="7" borderId="70" xfId="2" applyNumberFormat="1" applyFont="1" applyFill="1" applyBorder="1"/>
    <xf numFmtId="164" fontId="5" fillId="7" borderId="47" xfId="2" applyFont="1" applyFill="1" applyBorder="1"/>
    <xf numFmtId="0" fontId="11" fillId="7" borderId="71" xfId="2" applyNumberFormat="1" applyFont="1" applyFill="1" applyBorder="1" applyAlignment="1">
      <alignment horizontal="center"/>
    </xf>
    <xf numFmtId="0" fontId="5" fillId="7" borderId="72" xfId="2" applyNumberFormat="1" applyFont="1" applyFill="1" applyBorder="1"/>
    <xf numFmtId="0" fontId="11" fillId="7" borderId="66" xfId="2" applyNumberFormat="1" applyFont="1" applyFill="1" applyBorder="1" applyAlignment="1">
      <alignment horizontal="center"/>
    </xf>
    <xf numFmtId="0" fontId="5" fillId="7" borderId="72" xfId="0" applyFont="1" applyFill="1" applyBorder="1"/>
    <xf numFmtId="16" fontId="5" fillId="7" borderId="6" xfId="2" applyNumberFormat="1" applyFont="1" applyFill="1" applyBorder="1" applyAlignment="1">
      <alignment horizontal="center"/>
    </xf>
    <xf numFmtId="0" fontId="11" fillId="7" borderId="6" xfId="2" applyNumberFormat="1" applyFont="1" applyFill="1" applyBorder="1" applyAlignment="1">
      <alignment horizontal="center"/>
    </xf>
    <xf numFmtId="0" fontId="11" fillId="7" borderId="59" xfId="2" applyNumberFormat="1" applyFont="1" applyFill="1" applyBorder="1" applyAlignment="1">
      <alignment horizontal="center"/>
    </xf>
    <xf numFmtId="164" fontId="15" fillId="7" borderId="45" xfId="2" applyFont="1" applyFill="1" applyBorder="1"/>
    <xf numFmtId="164" fontId="15" fillId="7" borderId="4" xfId="2" applyFont="1" applyFill="1" applyBorder="1"/>
    <xf numFmtId="164" fontId="15" fillId="7" borderId="0" xfId="2" applyFont="1" applyFill="1" applyBorder="1"/>
    <xf numFmtId="164" fontId="15" fillId="7" borderId="6" xfId="2" applyFont="1" applyFill="1" applyBorder="1"/>
    <xf numFmtId="164" fontId="11" fillId="7" borderId="0" xfId="2" applyFont="1" applyFill="1" applyBorder="1"/>
    <xf numFmtId="164" fontId="16" fillId="7" borderId="6" xfId="2" applyFont="1" applyFill="1" applyBorder="1"/>
    <xf numFmtId="0" fontId="87" fillId="7" borderId="12" xfId="0" applyFont="1" applyFill="1" applyBorder="1" applyAlignment="1">
      <alignment horizontal="center"/>
    </xf>
    <xf numFmtId="0" fontId="88" fillId="7" borderId="12" xfId="0" applyFont="1" applyFill="1" applyBorder="1" applyAlignment="1">
      <alignment horizontal="center"/>
    </xf>
    <xf numFmtId="164" fontId="42" fillId="7" borderId="12" xfId="2" applyFont="1" applyFill="1" applyBorder="1" applyAlignment="1">
      <alignment horizontal="center"/>
    </xf>
    <xf numFmtId="0" fontId="43" fillId="7" borderId="12" xfId="0" applyFont="1" applyFill="1" applyBorder="1" applyAlignment="1">
      <alignment horizontal="center"/>
    </xf>
    <xf numFmtId="164" fontId="43" fillId="7" borderId="12" xfId="2" applyFont="1" applyFill="1" applyBorder="1" applyAlignment="1">
      <alignment horizontal="center"/>
    </xf>
    <xf numFmtId="164" fontId="43" fillId="7" borderId="0" xfId="2" applyFont="1" applyFill="1" applyBorder="1" applyAlignment="1">
      <alignment horizontal="center"/>
    </xf>
    <xf numFmtId="164" fontId="11" fillId="7" borderId="20" xfId="2" applyFont="1" applyFill="1" applyBorder="1"/>
    <xf numFmtId="0" fontId="89" fillId="13" borderId="70" xfId="0" applyFont="1" applyFill="1" applyBorder="1"/>
    <xf numFmtId="0" fontId="89" fillId="13" borderId="47" xfId="0" applyFont="1" applyFill="1" applyBorder="1"/>
    <xf numFmtId="0" fontId="90" fillId="13" borderId="71" xfId="0" applyFont="1" applyFill="1" applyBorder="1"/>
    <xf numFmtId="0" fontId="89" fillId="13" borderId="58" xfId="0" applyFont="1" applyFill="1" applyBorder="1"/>
    <xf numFmtId="0" fontId="89" fillId="13" borderId="6" xfId="0" applyFont="1" applyFill="1" applyBorder="1"/>
    <xf numFmtId="0" fontId="90" fillId="13" borderId="59" xfId="0" applyFont="1" applyFill="1" applyBorder="1"/>
    <xf numFmtId="0" fontId="42" fillId="0" borderId="42" xfId="2" applyNumberFormat="1" applyFont="1" applyBorder="1" applyAlignment="1">
      <alignment horizontal="center"/>
    </xf>
    <xf numFmtId="164" fontId="42" fillId="0" borderId="42" xfId="2" applyFont="1" applyBorder="1" applyAlignment="1">
      <alignment horizontal="center"/>
    </xf>
    <xf numFmtId="0" fontId="42" fillId="0" borderId="42" xfId="0" applyFont="1" applyBorder="1" applyAlignment="1">
      <alignment horizontal="center"/>
    </xf>
    <xf numFmtId="0" fontId="43" fillId="0" borderId="42" xfId="0" applyFont="1" applyBorder="1" applyAlignment="1">
      <alignment horizontal="center"/>
    </xf>
    <xf numFmtId="164" fontId="43" fillId="0" borderId="42" xfId="2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0" fillId="23" borderId="0" xfId="0" applyFill="1"/>
    <xf numFmtId="16" fontId="5" fillId="7" borderId="47" xfId="2" applyNumberFormat="1" applyFont="1" applyFill="1" applyBorder="1" applyAlignment="1">
      <alignment horizontal="center"/>
    </xf>
    <xf numFmtId="0" fontId="83" fillId="7" borderId="47" xfId="2" applyNumberFormat="1" applyFont="1" applyFill="1" applyBorder="1" applyAlignment="1">
      <alignment horizontal="center"/>
    </xf>
    <xf numFmtId="0" fontId="11" fillId="7" borderId="47" xfId="2" applyNumberFormat="1" applyFont="1" applyFill="1" applyBorder="1" applyAlignment="1">
      <alignment horizontal="center"/>
    </xf>
    <xf numFmtId="164" fontId="16" fillId="7" borderId="47" xfId="2" applyFont="1" applyFill="1" applyBorder="1" applyAlignment="1">
      <alignment horizontal="center"/>
    </xf>
    <xf numFmtId="0" fontId="13" fillId="7" borderId="47" xfId="2" applyNumberFormat="1" applyFont="1" applyFill="1" applyBorder="1" applyAlignment="1">
      <alignment horizontal="center"/>
    </xf>
    <xf numFmtId="164" fontId="13" fillId="7" borderId="64" xfId="2" applyFont="1" applyFill="1" applyBorder="1"/>
    <xf numFmtId="0" fontId="11" fillId="7" borderId="91" xfId="2" applyNumberFormat="1" applyFont="1" applyFill="1" applyBorder="1"/>
    <xf numFmtId="164" fontId="11" fillId="7" borderId="27" xfId="2" applyFont="1" applyFill="1" applyBorder="1"/>
    <xf numFmtId="0" fontId="11" fillId="7" borderId="41" xfId="2" applyNumberFormat="1" applyFont="1" applyFill="1" applyBorder="1" applyAlignment="1">
      <alignment horizontal="left"/>
    </xf>
    <xf numFmtId="0" fontId="11" fillId="7" borderId="49" xfId="2" applyNumberFormat="1" applyFont="1" applyFill="1" applyBorder="1" applyAlignment="1">
      <alignment horizontal="left"/>
    </xf>
    <xf numFmtId="0" fontId="11" fillId="7" borderId="49" xfId="0" applyFont="1" applyFill="1" applyBorder="1" applyAlignment="1">
      <alignment horizontal="left"/>
    </xf>
    <xf numFmtId="0" fontId="11" fillId="7" borderId="49" xfId="0" applyFont="1" applyFill="1" applyBorder="1"/>
    <xf numFmtId="164" fontId="5" fillId="4" borderId="70" xfId="2" applyFont="1" applyFill="1" applyBorder="1"/>
    <xf numFmtId="164" fontId="5" fillId="5" borderId="52" xfId="2" applyFont="1" applyFill="1" applyBorder="1"/>
    <xf numFmtId="0" fontId="11" fillId="7" borderId="87" xfId="2" applyNumberFormat="1" applyFont="1" applyFill="1" applyBorder="1"/>
    <xf numFmtId="0" fontId="11" fillId="7" borderId="51" xfId="2" applyNumberFormat="1" applyFont="1" applyFill="1" applyBorder="1"/>
    <xf numFmtId="164" fontId="11" fillId="7" borderId="17" xfId="2" applyFont="1" applyFill="1" applyBorder="1"/>
    <xf numFmtId="165" fontId="14" fillId="0" borderId="102" xfId="2" applyNumberFormat="1" applyFont="1" applyBorder="1" applyAlignment="1">
      <alignment horizontal="center"/>
    </xf>
    <xf numFmtId="164" fontId="43" fillId="0" borderId="103" xfId="2" applyFont="1" applyBorder="1" applyAlignment="1">
      <alignment horizontal="center"/>
    </xf>
    <xf numFmtId="164" fontId="43" fillId="0" borderId="29" xfId="2" applyFont="1" applyBorder="1" applyAlignment="1">
      <alignment horizontal="center"/>
    </xf>
    <xf numFmtId="164" fontId="43" fillId="0" borderId="67" xfId="2" applyFont="1" applyBorder="1" applyAlignment="1">
      <alignment horizontal="center"/>
    </xf>
    <xf numFmtId="164" fontId="43" fillId="7" borderId="29" xfId="2" applyFont="1" applyFill="1" applyBorder="1" applyAlignment="1">
      <alignment horizontal="center"/>
    </xf>
    <xf numFmtId="164" fontId="43" fillId="0" borderId="90" xfId="2" applyFont="1" applyBorder="1" applyAlignment="1">
      <alignment horizontal="center"/>
    </xf>
    <xf numFmtId="166" fontId="33" fillId="13" borderId="0" xfId="2" applyNumberFormat="1" applyFont="1" applyFill="1" applyBorder="1"/>
    <xf numFmtId="0" fontId="45" fillId="13" borderId="0" xfId="0" applyFont="1" applyFill="1"/>
    <xf numFmtId="15" fontId="39" fillId="13" borderId="0" xfId="0" applyNumberFormat="1" applyFont="1" applyFill="1"/>
    <xf numFmtId="164" fontId="15" fillId="7" borderId="72" xfId="2" applyFont="1" applyFill="1" applyBorder="1"/>
    <xf numFmtId="0" fontId="5" fillId="7" borderId="0" xfId="2" applyNumberFormat="1" applyFont="1" applyFill="1" applyBorder="1"/>
    <xf numFmtId="0" fontId="11" fillId="7" borderId="47" xfId="2" applyNumberFormat="1" applyFont="1" applyFill="1" applyBorder="1"/>
    <xf numFmtId="2" fontId="16" fillId="7" borderId="47" xfId="1" applyNumberFormat="1" applyFont="1" applyFill="1" applyBorder="1" applyAlignment="1"/>
    <xf numFmtId="0" fontId="81" fillId="7" borderId="47" xfId="2" applyNumberFormat="1" applyFont="1" applyFill="1" applyBorder="1"/>
    <xf numFmtId="0" fontId="11" fillId="7" borderId="0" xfId="2" applyNumberFormat="1" applyFont="1" applyFill="1" applyBorder="1"/>
    <xf numFmtId="2" fontId="16" fillId="7" borderId="0" xfId="1" applyNumberFormat="1" applyFont="1" applyFill="1" applyBorder="1" applyAlignment="1"/>
    <xf numFmtId="164" fontId="16" fillId="7" borderId="0" xfId="2" applyFont="1" applyFill="1" applyBorder="1"/>
    <xf numFmtId="0" fontId="13" fillId="7" borderId="0" xfId="2" applyNumberFormat="1" applyFont="1" applyFill="1" applyBorder="1"/>
    <xf numFmtId="0" fontId="81" fillId="7" borderId="0" xfId="2" applyNumberFormat="1" applyFont="1" applyFill="1" applyBorder="1"/>
    <xf numFmtId="0" fontId="81" fillId="7" borderId="66" xfId="0" applyFont="1" applyFill="1" applyBorder="1"/>
    <xf numFmtId="0" fontId="11" fillId="7" borderId="6" xfId="2" applyNumberFormat="1" applyFont="1" applyFill="1" applyBorder="1"/>
    <xf numFmtId="164" fontId="11" fillId="7" borderId="6" xfId="2" applyFont="1" applyFill="1" applyBorder="1"/>
    <xf numFmtId="2" fontId="16" fillId="7" borderId="6" xfId="1" applyNumberFormat="1" applyFont="1" applyFill="1" applyBorder="1" applyAlignment="1"/>
    <xf numFmtId="0" fontId="13" fillId="7" borderId="6" xfId="2" applyNumberFormat="1" applyFont="1" applyFill="1" applyBorder="1"/>
    <xf numFmtId="0" fontId="81" fillId="7" borderId="6" xfId="2" applyNumberFormat="1" applyFont="1" applyFill="1" applyBorder="1"/>
    <xf numFmtId="0" fontId="81" fillId="7" borderId="59" xfId="0" applyFont="1" applyFill="1" applyBorder="1"/>
    <xf numFmtId="164" fontId="42" fillId="7" borderId="28" xfId="2" applyFont="1" applyFill="1" applyBorder="1" applyAlignment="1">
      <alignment horizontal="center"/>
    </xf>
    <xf numFmtId="0" fontId="42" fillId="7" borderId="28" xfId="0" applyFont="1" applyFill="1" applyBorder="1" applyAlignment="1">
      <alignment horizontal="center"/>
    </xf>
    <xf numFmtId="0" fontId="43" fillId="7" borderId="28" xfId="0" applyFont="1" applyFill="1" applyBorder="1" applyAlignment="1">
      <alignment horizontal="center"/>
    </xf>
    <xf numFmtId="164" fontId="43" fillId="7" borderId="28" xfId="2" applyFont="1" applyFill="1" applyBorder="1" applyAlignment="1">
      <alignment horizontal="center"/>
    </xf>
    <xf numFmtId="164" fontId="43" fillId="7" borderId="105" xfId="2" applyFont="1" applyFill="1" applyBorder="1" applyAlignment="1">
      <alignment horizontal="center"/>
    </xf>
    <xf numFmtId="164" fontId="85" fillId="21" borderId="47" xfId="2" applyFont="1" applyFill="1" applyBorder="1" applyAlignment="1">
      <alignment horizontal="center" vertical="center"/>
    </xf>
    <xf numFmtId="164" fontId="85" fillId="20" borderId="47" xfId="2" applyFont="1" applyFill="1" applyBorder="1"/>
    <xf numFmtId="164" fontId="85" fillId="20" borderId="70" xfId="2" applyFont="1" applyFill="1" applyBorder="1"/>
    <xf numFmtId="164" fontId="85" fillId="21" borderId="47" xfId="2" applyFont="1" applyFill="1" applyBorder="1" applyAlignment="1">
      <alignment vertical="center"/>
    </xf>
    <xf numFmtId="164" fontId="85" fillId="22" borderId="47" xfId="2" applyFont="1" applyFill="1" applyBorder="1"/>
    <xf numFmtId="164" fontId="85" fillId="22" borderId="71" xfId="2" applyFont="1" applyFill="1" applyBorder="1"/>
    <xf numFmtId="164" fontId="5" fillId="7" borderId="58" xfId="2" applyFont="1" applyFill="1" applyBorder="1"/>
    <xf numFmtId="164" fontId="13" fillId="7" borderId="6" xfId="2" applyFont="1" applyFill="1" applyBorder="1"/>
    <xf numFmtId="164" fontId="83" fillId="7" borderId="6" xfId="2" applyFont="1" applyFill="1" applyBorder="1" applyAlignment="1">
      <alignment horizontal="center"/>
    </xf>
    <xf numFmtId="168" fontId="43" fillId="0" borderId="12" xfId="2" applyNumberFormat="1" applyFont="1" applyBorder="1" applyAlignment="1">
      <alignment horizontal="center"/>
    </xf>
    <xf numFmtId="164" fontId="13" fillId="7" borderId="65" xfId="2" applyFont="1" applyFill="1" applyBorder="1"/>
    <xf numFmtId="0" fontId="92" fillId="7" borderId="12" xfId="0" applyFont="1" applyFill="1" applyBorder="1" applyAlignment="1">
      <alignment horizontal="center"/>
    </xf>
    <xf numFmtId="168" fontId="92" fillId="0" borderId="12" xfId="2" applyNumberFormat="1" applyFont="1" applyBorder="1" applyAlignment="1">
      <alignment horizontal="center"/>
    </xf>
    <xf numFmtId="0" fontId="5" fillId="7" borderId="47" xfId="2" applyNumberFormat="1" applyFont="1" applyFill="1" applyBorder="1"/>
    <xf numFmtId="164" fontId="11" fillId="7" borderId="47" xfId="2" applyFont="1" applyFill="1" applyBorder="1"/>
    <xf numFmtId="164" fontId="16" fillId="7" borderId="47" xfId="2" applyFont="1" applyFill="1" applyBorder="1"/>
    <xf numFmtId="0" fontId="13" fillId="7" borderId="47" xfId="2" applyNumberFormat="1" applyFont="1" applyFill="1" applyBorder="1"/>
    <xf numFmtId="0" fontId="94" fillId="7" borderId="0" xfId="2" applyNumberFormat="1" applyFont="1" applyFill="1" applyBorder="1"/>
    <xf numFmtId="0" fontId="79" fillId="7" borderId="47" xfId="0" applyFont="1" applyFill="1" applyBorder="1"/>
    <xf numFmtId="0" fontId="81" fillId="7" borderId="71" xfId="0" applyFont="1" applyFill="1" applyBorder="1"/>
    <xf numFmtId="0" fontId="93" fillId="7" borderId="66" xfId="0" applyFont="1" applyFill="1" applyBorder="1"/>
    <xf numFmtId="168" fontId="43" fillId="0" borderId="29" xfId="2" applyNumberFormat="1" applyFont="1" applyBorder="1" applyAlignment="1">
      <alignment horizontal="center"/>
    </xf>
    <xf numFmtId="164" fontId="43" fillId="7" borderId="42" xfId="2" applyFont="1" applyFill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11" fillId="0" borderId="47" xfId="2" applyNumberFormat="1" applyFont="1" applyBorder="1"/>
    <xf numFmtId="0" fontId="11" fillId="0" borderId="0" xfId="2" applyNumberFormat="1" applyFont="1" applyBorder="1"/>
    <xf numFmtId="0" fontId="42" fillId="0" borderId="106" xfId="0" applyFont="1" applyBorder="1" applyAlignment="1">
      <alignment horizontal="center"/>
    </xf>
    <xf numFmtId="0" fontId="42" fillId="7" borderId="20" xfId="0" applyFont="1" applyFill="1" applyBorder="1" applyAlignment="1">
      <alignment horizontal="center"/>
    </xf>
    <xf numFmtId="0" fontId="42" fillId="7" borderId="20" xfId="2" applyNumberFormat="1" applyFont="1" applyFill="1" applyBorder="1" applyAlignment="1">
      <alignment horizontal="center"/>
    </xf>
    <xf numFmtId="0" fontId="42" fillId="0" borderId="21" xfId="2" applyNumberFormat="1" applyFont="1" applyBorder="1" applyAlignment="1">
      <alignment horizontal="center"/>
    </xf>
    <xf numFmtId="0" fontId="42" fillId="0" borderId="27" xfId="2" applyNumberFormat="1" applyFont="1" applyBorder="1" applyAlignment="1">
      <alignment horizontal="center"/>
    </xf>
    <xf numFmtId="0" fontId="11" fillId="0" borderId="23" xfId="2" applyNumberFormat="1" applyFont="1" applyBorder="1"/>
    <xf numFmtId="0" fontId="11" fillId="7" borderId="23" xfId="2" applyNumberFormat="1" applyFont="1" applyFill="1" applyBorder="1"/>
    <xf numFmtId="0" fontId="11" fillId="0" borderId="65" xfId="2" applyNumberFormat="1" applyFont="1" applyBorder="1"/>
    <xf numFmtId="164" fontId="5" fillId="3" borderId="107" xfId="2" applyFont="1" applyFill="1" applyBorder="1"/>
    <xf numFmtId="164" fontId="32" fillId="13" borderId="0" xfId="2" applyFont="1" applyFill="1" applyBorder="1"/>
    <xf numFmtId="165" fontId="37" fillId="3" borderId="69" xfId="2" applyNumberFormat="1" applyFont="1" applyFill="1" applyBorder="1"/>
    <xf numFmtId="164" fontId="5" fillId="3" borderId="109" xfId="2" applyFont="1" applyFill="1" applyBorder="1"/>
    <xf numFmtId="167" fontId="2" fillId="0" borderId="10" xfId="2" applyNumberFormat="1" applyBorder="1"/>
    <xf numFmtId="165" fontId="40" fillId="0" borderId="11" xfId="2" applyNumberFormat="1" applyFont="1" applyBorder="1"/>
    <xf numFmtId="166" fontId="95" fillId="0" borderId="10" xfId="2" applyNumberFormat="1" applyFont="1" applyBorder="1"/>
    <xf numFmtId="15" fontId="96" fillId="0" borderId="10" xfId="0" applyNumberFormat="1" applyFont="1" applyBorder="1"/>
    <xf numFmtId="15" fontId="95" fillId="0" borderId="10" xfId="0" applyNumberFormat="1" applyFont="1" applyBorder="1"/>
    <xf numFmtId="15" fontId="97" fillId="0" borderId="108" xfId="0" applyNumberFormat="1" applyFont="1" applyBorder="1"/>
    <xf numFmtId="15" fontId="97" fillId="0" borderId="110" xfId="0" applyNumberFormat="1" applyFont="1" applyBorder="1"/>
    <xf numFmtId="164" fontId="36" fillId="3" borderId="47" xfId="2" applyFont="1" applyFill="1" applyBorder="1"/>
    <xf numFmtId="164" fontId="15" fillId="7" borderId="58" xfId="2" applyFont="1" applyFill="1" applyBorder="1"/>
    <xf numFmtId="164" fontId="5" fillId="3" borderId="70" xfId="2" applyFont="1" applyFill="1" applyBorder="1"/>
    <xf numFmtId="164" fontId="5" fillId="3" borderId="111" xfId="2" applyFont="1" applyFill="1" applyBorder="1"/>
    <xf numFmtId="166" fontId="95" fillId="0" borderId="47" xfId="2" applyNumberFormat="1" applyFont="1" applyBorder="1"/>
    <xf numFmtId="15" fontId="96" fillId="0" borderId="47" xfId="0" applyNumberFormat="1" applyFont="1" applyBorder="1"/>
    <xf numFmtId="15" fontId="95" fillId="0" borderId="47" xfId="0" applyNumberFormat="1" applyFont="1" applyBorder="1"/>
    <xf numFmtId="164" fontId="36" fillId="3" borderId="71" xfId="2" applyFont="1" applyFill="1" applyBorder="1"/>
    <xf numFmtId="165" fontId="37" fillId="3" borderId="71" xfId="2" applyNumberFormat="1" applyFont="1" applyFill="1" applyBorder="1"/>
    <xf numFmtId="164" fontId="43" fillId="7" borderId="17" xfId="2" applyFont="1" applyFill="1" applyBorder="1" applyAlignment="1">
      <alignment horizontal="center"/>
    </xf>
    <xf numFmtId="164" fontId="5" fillId="3" borderId="112" xfId="2" applyFont="1" applyFill="1" applyBorder="1"/>
    <xf numFmtId="164" fontId="5" fillId="3" borderId="47" xfId="2" applyFont="1" applyFill="1" applyBorder="1"/>
    <xf numFmtId="166" fontId="95" fillId="0" borderId="47" xfId="2" applyNumberFormat="1" applyFont="1" applyBorder="1" applyAlignment="1">
      <alignment horizontal="center"/>
    </xf>
    <xf numFmtId="15" fontId="96" fillId="0" borderId="47" xfId="0" applyNumberFormat="1" applyFont="1" applyBorder="1" applyAlignment="1">
      <alignment horizontal="center"/>
    </xf>
    <xf numFmtId="15" fontId="95" fillId="0" borderId="47" xfId="0" applyNumberFormat="1" applyFont="1" applyBorder="1" applyAlignment="1">
      <alignment horizontal="center"/>
    </xf>
    <xf numFmtId="164" fontId="42" fillId="2" borderId="47" xfId="2" applyFont="1" applyFill="1" applyBorder="1" applyAlignment="1">
      <alignment horizontal="center"/>
    </xf>
    <xf numFmtId="0" fontId="11" fillId="7" borderId="0" xfId="2" applyNumberFormat="1" applyFont="1" applyFill="1" applyBorder="1" applyAlignment="1">
      <alignment horizontal="center"/>
    </xf>
    <xf numFmtId="164" fontId="13" fillId="7" borderId="0" xfId="2" applyFont="1" applyFill="1" applyBorder="1"/>
    <xf numFmtId="164" fontId="5" fillId="7" borderId="72" xfId="2" applyFont="1" applyFill="1" applyBorder="1"/>
    <xf numFmtId="164" fontId="83" fillId="7" borderId="0" xfId="2" applyFont="1" applyFill="1" applyBorder="1" applyAlignment="1">
      <alignment horizontal="center"/>
    </xf>
    <xf numFmtId="164" fontId="19" fillId="4" borderId="36" xfId="2" applyFont="1" applyFill="1" applyBorder="1" applyAlignment="1">
      <alignment horizontal="center"/>
    </xf>
    <xf numFmtId="164" fontId="19" fillId="4" borderId="37" xfId="2" applyFont="1" applyFill="1" applyBorder="1" applyAlignment="1">
      <alignment horizontal="center"/>
    </xf>
    <xf numFmtId="164" fontId="7" fillId="4" borderId="38" xfId="2" applyFont="1" applyFill="1" applyBorder="1" applyAlignment="1">
      <alignment horizontal="center"/>
    </xf>
    <xf numFmtId="164" fontId="7" fillId="4" borderId="26" xfId="2" applyFont="1" applyFill="1" applyBorder="1" applyAlignment="1">
      <alignment horizontal="center"/>
    </xf>
    <xf numFmtId="164" fontId="7" fillId="4" borderId="36" xfId="2" applyFont="1" applyFill="1" applyBorder="1" applyAlignment="1">
      <alignment horizontal="center"/>
    </xf>
    <xf numFmtId="2" fontId="14" fillId="0" borderId="46" xfId="1" applyNumberFormat="1" applyFont="1" applyFill="1" applyBorder="1" applyAlignment="1">
      <alignment horizontal="center"/>
    </xf>
    <xf numFmtId="2" fontId="14" fillId="0" borderId="44" xfId="1" applyNumberFormat="1" applyFont="1" applyFill="1" applyBorder="1" applyAlignment="1">
      <alignment horizontal="center"/>
    </xf>
    <xf numFmtId="2" fontId="14" fillId="0" borderId="2" xfId="1" applyNumberFormat="1" applyFont="1" applyFill="1" applyBorder="1" applyAlignment="1">
      <alignment horizontal="center"/>
    </xf>
    <xf numFmtId="2" fontId="14" fillId="0" borderId="3" xfId="1" applyNumberFormat="1" applyFont="1" applyFill="1" applyBorder="1" applyAlignment="1">
      <alignment horizontal="center"/>
    </xf>
    <xf numFmtId="164" fontId="3" fillId="14" borderId="0" xfId="2" applyFont="1" applyFill="1" applyBorder="1" applyAlignment="1">
      <alignment horizontal="center" vertical="top"/>
    </xf>
    <xf numFmtId="164" fontId="11" fillId="13" borderId="0" xfId="2" applyFont="1" applyFill="1" applyBorder="1" applyAlignment="1">
      <alignment horizontal="center"/>
    </xf>
    <xf numFmtId="0" fontId="13" fillId="0" borderId="2" xfId="2" applyNumberFormat="1" applyFont="1" applyBorder="1" applyAlignment="1">
      <alignment horizontal="center"/>
    </xf>
    <xf numFmtId="0" fontId="13" fillId="0" borderId="50" xfId="2" applyNumberFormat="1" applyFont="1" applyBorder="1" applyAlignment="1">
      <alignment horizontal="center"/>
    </xf>
    <xf numFmtId="0" fontId="18" fillId="0" borderId="43" xfId="2" applyNumberFormat="1" applyFont="1" applyBorder="1" applyAlignment="1">
      <alignment horizontal="center"/>
    </xf>
    <xf numFmtId="0" fontId="18" fillId="0" borderId="44" xfId="2" applyNumberFormat="1" applyFont="1" applyBorder="1" applyAlignment="1">
      <alignment horizontal="center"/>
    </xf>
    <xf numFmtId="0" fontId="18" fillId="0" borderId="13" xfId="2" applyNumberFormat="1" applyFont="1" applyBorder="1" applyAlignment="1">
      <alignment horizontal="center"/>
    </xf>
    <xf numFmtId="0" fontId="18" fillId="0" borderId="3" xfId="2" applyNumberFormat="1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164" fontId="9" fillId="4" borderId="39" xfId="2" applyFont="1" applyFill="1" applyBorder="1" applyAlignment="1">
      <alignment horizontal="center"/>
    </xf>
    <xf numFmtId="164" fontId="9" fillId="4" borderId="40" xfId="2" applyFont="1" applyFill="1" applyBorder="1" applyAlignment="1">
      <alignment horizontal="center"/>
    </xf>
    <xf numFmtId="0" fontId="20" fillId="0" borderId="46" xfId="2" applyNumberFormat="1" applyFont="1" applyBorder="1" applyAlignment="1">
      <alignment horizontal="center"/>
    </xf>
    <xf numFmtId="0" fontId="20" fillId="0" borderId="48" xfId="2" applyNumberFormat="1" applyFont="1" applyBorder="1" applyAlignment="1">
      <alignment horizontal="center"/>
    </xf>
    <xf numFmtId="0" fontId="20" fillId="0" borderId="2" xfId="2" applyNumberFormat="1" applyFont="1" applyBorder="1" applyAlignment="1">
      <alignment horizontal="center"/>
    </xf>
    <xf numFmtId="0" fontId="20" fillId="0" borderId="50" xfId="2" applyNumberFormat="1" applyFont="1" applyBorder="1" applyAlignment="1">
      <alignment horizontal="center"/>
    </xf>
    <xf numFmtId="43" fontId="14" fillId="13" borderId="0" xfId="1" applyFont="1" applyFill="1" applyBorder="1" applyAlignment="1">
      <alignment horizontal="center"/>
    </xf>
    <xf numFmtId="165" fontId="13" fillId="13" borderId="0" xfId="2" applyNumberFormat="1" applyFont="1" applyFill="1" applyBorder="1" applyAlignment="1">
      <alignment horizontal="center"/>
    </xf>
    <xf numFmtId="164" fontId="7" fillId="4" borderId="33" xfId="2" applyFont="1" applyFill="1" applyBorder="1" applyAlignment="1">
      <alignment horizontal="center"/>
    </xf>
    <xf numFmtId="164" fontId="7" fillId="4" borderId="10" xfId="2" applyFont="1" applyFill="1" applyBorder="1" applyAlignment="1">
      <alignment horizontal="center"/>
    </xf>
    <xf numFmtId="164" fontId="7" fillId="4" borderId="31" xfId="2" applyFont="1" applyFill="1" applyBorder="1" applyAlignment="1">
      <alignment horizontal="center"/>
    </xf>
    <xf numFmtId="2" fontId="7" fillId="0" borderId="2" xfId="1" applyNumberFormat="1" applyFont="1" applyFill="1" applyBorder="1" applyAlignment="1">
      <alignment horizontal="center"/>
    </xf>
    <xf numFmtId="2" fontId="7" fillId="0" borderId="3" xfId="1" applyNumberFormat="1" applyFont="1" applyFill="1" applyBorder="1" applyAlignment="1">
      <alignment horizontal="center"/>
    </xf>
    <xf numFmtId="1" fontId="20" fillId="0" borderId="2" xfId="2" applyNumberFormat="1" applyFont="1" applyBorder="1" applyAlignment="1">
      <alignment horizontal="center"/>
    </xf>
    <xf numFmtId="1" fontId="20" fillId="0" borderId="50" xfId="2" applyNumberFormat="1" applyFont="1" applyBorder="1" applyAlignment="1">
      <alignment horizontal="center"/>
    </xf>
    <xf numFmtId="0" fontId="20" fillId="0" borderId="7" xfId="2" applyNumberFormat="1" applyFont="1" applyBorder="1" applyAlignment="1">
      <alignment horizontal="center"/>
    </xf>
    <xf numFmtId="0" fontId="20" fillId="0" borderId="55" xfId="2" applyNumberFormat="1" applyFont="1" applyBorder="1" applyAlignment="1">
      <alignment horizontal="center"/>
    </xf>
    <xf numFmtId="0" fontId="20" fillId="0" borderId="20" xfId="2" applyNumberFormat="1" applyFont="1" applyBorder="1" applyAlignment="1">
      <alignment horizontal="center"/>
    </xf>
    <xf numFmtId="0" fontId="20" fillId="0" borderId="56" xfId="2" applyNumberFormat="1" applyFont="1" applyBorder="1" applyAlignment="1">
      <alignment horizontal="center"/>
    </xf>
    <xf numFmtId="0" fontId="18" fillId="0" borderId="15" xfId="2" applyNumberFormat="1" applyFont="1" applyBorder="1" applyAlignment="1">
      <alignment horizontal="center"/>
    </xf>
    <xf numFmtId="0" fontId="18" fillId="0" borderId="92" xfId="2" applyNumberFormat="1" applyFont="1" applyBorder="1" applyAlignment="1">
      <alignment horizontal="center"/>
    </xf>
    <xf numFmtId="164" fontId="9" fillId="4" borderId="9" xfId="2" applyFont="1" applyFill="1" applyBorder="1" applyAlignment="1">
      <alignment horizontal="center"/>
    </xf>
    <xf numFmtId="164" fontId="9" fillId="4" borderId="11" xfId="2" applyFont="1" applyFill="1" applyBorder="1" applyAlignment="1">
      <alignment horizontal="center"/>
    </xf>
    <xf numFmtId="0" fontId="18" fillId="0" borderId="46" xfId="0" applyFont="1" applyBorder="1" applyAlignment="1">
      <alignment horizontal="center"/>
    </xf>
    <xf numFmtId="0" fontId="18" fillId="0" borderId="44" xfId="0" applyFont="1" applyBorder="1" applyAlignment="1">
      <alignment horizontal="center"/>
    </xf>
    <xf numFmtId="164" fontId="19" fillId="4" borderId="31" xfId="2" applyFont="1" applyFill="1" applyBorder="1" applyAlignment="1">
      <alignment horizontal="center"/>
    </xf>
    <xf numFmtId="164" fontId="19" fillId="4" borderId="32" xfId="2" applyFont="1" applyFill="1" applyBorder="1" applyAlignment="1">
      <alignment horizontal="center"/>
    </xf>
    <xf numFmtId="2" fontId="7" fillId="0" borderId="93" xfId="1" applyNumberFormat="1" applyFont="1" applyFill="1" applyBorder="1" applyAlignment="1">
      <alignment horizontal="center"/>
    </xf>
    <xf numFmtId="2" fontId="7" fillId="0" borderId="92" xfId="1" applyNumberFormat="1" applyFont="1" applyFill="1" applyBorder="1" applyAlignment="1">
      <alignment horizontal="center"/>
    </xf>
    <xf numFmtId="2" fontId="7" fillId="0" borderId="46" xfId="1" applyNumberFormat="1" applyFont="1" applyFill="1" applyBorder="1" applyAlignment="1">
      <alignment horizontal="center"/>
    </xf>
    <xf numFmtId="2" fontId="7" fillId="0" borderId="44" xfId="1" applyNumberFormat="1" applyFont="1" applyFill="1" applyBorder="1" applyAlignment="1">
      <alignment horizontal="center"/>
    </xf>
    <xf numFmtId="164" fontId="19" fillId="4" borderId="79" xfId="2" applyFont="1" applyFill="1" applyBorder="1" applyAlignment="1">
      <alignment horizontal="center"/>
    </xf>
    <xf numFmtId="164" fontId="19" fillId="4" borderId="98" xfId="2" applyFont="1" applyFill="1" applyBorder="1" applyAlignment="1">
      <alignment horizontal="center"/>
    </xf>
    <xf numFmtId="164" fontId="7" fillId="4" borderId="99" xfId="2" applyFont="1" applyFill="1" applyBorder="1" applyAlignment="1">
      <alignment horizontal="center"/>
    </xf>
    <xf numFmtId="164" fontId="7" fillId="4" borderId="47" xfId="2" applyFont="1" applyFill="1" applyBorder="1" applyAlignment="1">
      <alignment horizontal="center"/>
    </xf>
    <xf numFmtId="164" fontId="7" fillId="4" borderId="79" xfId="2" applyFont="1" applyFill="1" applyBorder="1" applyAlignment="1">
      <alignment horizontal="center"/>
    </xf>
    <xf numFmtId="164" fontId="9" fillId="4" borderId="70" xfId="2" applyFont="1" applyFill="1" applyBorder="1" applyAlignment="1">
      <alignment horizontal="center"/>
    </xf>
    <xf numFmtId="164" fontId="9" fillId="4" borderId="71" xfId="2" applyFont="1" applyFill="1" applyBorder="1" applyAlignment="1">
      <alignment horizontal="center"/>
    </xf>
    <xf numFmtId="2" fontId="7" fillId="0" borderId="2" xfId="2" applyNumberFormat="1" applyFont="1" applyBorder="1" applyAlignment="1">
      <alignment horizontal="center"/>
    </xf>
    <xf numFmtId="2" fontId="7" fillId="0" borderId="3" xfId="2" applyNumberFormat="1" applyFont="1" applyBorder="1" applyAlignment="1">
      <alignment horizontal="center"/>
    </xf>
    <xf numFmtId="2" fontId="7" fillId="0" borderId="7" xfId="2" applyNumberFormat="1" applyFont="1" applyBorder="1" applyAlignment="1">
      <alignment horizontal="center"/>
    </xf>
    <xf numFmtId="2" fontId="7" fillId="0" borderId="8" xfId="2" applyNumberFormat="1" applyFont="1" applyBorder="1" applyAlignment="1">
      <alignment horizontal="center"/>
    </xf>
    <xf numFmtId="0" fontId="18" fillId="0" borderId="46" xfId="2" applyNumberFormat="1" applyFont="1" applyBorder="1" applyAlignment="1">
      <alignment horizontal="center"/>
    </xf>
    <xf numFmtId="0" fontId="7" fillId="13" borderId="0" xfId="1" applyNumberFormat="1" applyFont="1" applyFill="1" applyBorder="1" applyAlignment="1">
      <alignment horizontal="center"/>
    </xf>
    <xf numFmtId="0" fontId="18" fillId="0" borderId="63" xfId="2" applyNumberFormat="1" applyFont="1" applyBorder="1" applyAlignment="1">
      <alignment horizontal="center"/>
    </xf>
    <xf numFmtId="0" fontId="20" fillId="13" borderId="0" xfId="2" applyNumberFormat="1" applyFont="1" applyFill="1" applyBorder="1" applyAlignment="1">
      <alignment horizontal="center"/>
    </xf>
    <xf numFmtId="0" fontId="18" fillId="13" borderId="0" xfId="2" applyNumberFormat="1" applyFont="1" applyFill="1" applyBorder="1" applyAlignment="1">
      <alignment horizontal="center"/>
    </xf>
    <xf numFmtId="0" fontId="18" fillId="13" borderId="0" xfId="0" applyFont="1" applyFill="1" applyAlignment="1">
      <alignment horizontal="center"/>
    </xf>
    <xf numFmtId="2" fontId="7" fillId="0" borderId="12" xfId="2" applyNumberFormat="1" applyFont="1" applyBorder="1" applyAlignment="1">
      <alignment horizontal="center"/>
    </xf>
    <xf numFmtId="2" fontId="7" fillId="0" borderId="29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0" fontId="79" fillId="0" borderId="29" xfId="0" applyFont="1" applyBorder="1" applyAlignment="1">
      <alignment horizontal="center"/>
    </xf>
    <xf numFmtId="0" fontId="79" fillId="0" borderId="57" xfId="0" applyFont="1" applyBorder="1" applyAlignment="1">
      <alignment horizontal="center"/>
    </xf>
    <xf numFmtId="0" fontId="20" fillId="7" borderId="27" xfId="2" applyNumberFormat="1" applyFont="1" applyFill="1" applyBorder="1" applyAlignment="1">
      <alignment horizontal="center"/>
    </xf>
    <xf numFmtId="0" fontId="20" fillId="7" borderId="77" xfId="2" applyNumberFormat="1" applyFont="1" applyFill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7" borderId="12" xfId="2" applyNumberFormat="1" applyFont="1" applyFill="1" applyBorder="1" applyAlignment="1">
      <alignment horizontal="center"/>
    </xf>
    <xf numFmtId="0" fontId="18" fillId="7" borderId="29" xfId="2" applyNumberFormat="1" applyFont="1" applyFill="1" applyBorder="1" applyAlignment="1">
      <alignment horizontal="center"/>
    </xf>
    <xf numFmtId="0" fontId="20" fillId="7" borderId="16" xfId="2" applyNumberFormat="1" applyFont="1" applyFill="1" applyBorder="1" applyAlignment="1">
      <alignment horizontal="center"/>
    </xf>
    <xf numFmtId="0" fontId="20" fillId="7" borderId="89" xfId="2" applyNumberFormat="1" applyFont="1" applyFill="1" applyBorder="1" applyAlignment="1">
      <alignment horizontal="center"/>
    </xf>
    <xf numFmtId="0" fontId="18" fillId="7" borderId="17" xfId="2" applyNumberFormat="1" applyFont="1" applyFill="1" applyBorder="1" applyAlignment="1">
      <alignment horizontal="center"/>
    </xf>
    <xf numFmtId="2" fontId="7" fillId="7" borderId="27" xfId="1" applyNumberFormat="1" applyFont="1" applyFill="1" applyBorder="1" applyAlignment="1">
      <alignment horizontal="center"/>
    </xf>
    <xf numFmtId="0" fontId="7" fillId="13" borderId="0" xfId="2" applyNumberFormat="1" applyFont="1" applyFill="1" applyBorder="1" applyAlignment="1">
      <alignment horizontal="center"/>
    </xf>
    <xf numFmtId="164" fontId="26" fillId="3" borderId="84" xfId="2" applyFont="1" applyFill="1" applyBorder="1" applyAlignment="1">
      <alignment horizontal="center"/>
    </xf>
    <xf numFmtId="164" fontId="26" fillId="3" borderId="85" xfId="2" applyFont="1" applyFill="1" applyBorder="1" applyAlignment="1">
      <alignment horizontal="center"/>
    </xf>
    <xf numFmtId="164" fontId="26" fillId="3" borderId="86" xfId="2" applyFont="1" applyFill="1" applyBorder="1" applyAlignment="1">
      <alignment horizontal="center"/>
    </xf>
    <xf numFmtId="0" fontId="53" fillId="0" borderId="46" xfId="2" applyNumberFormat="1" applyFont="1" applyBorder="1" applyAlignment="1">
      <alignment horizontal="center"/>
    </xf>
    <xf numFmtId="0" fontId="53" fillId="0" borderId="48" xfId="2" applyNumberFormat="1" applyFont="1" applyBorder="1" applyAlignment="1">
      <alignment horizontal="center"/>
    </xf>
    <xf numFmtId="1" fontId="51" fillId="0" borderId="74" xfId="0" applyNumberFormat="1" applyFont="1" applyBorder="1" applyAlignment="1">
      <alignment horizontal="center"/>
    </xf>
    <xf numFmtId="1" fontId="51" fillId="0" borderId="47" xfId="0" applyNumberFormat="1" applyFont="1" applyBorder="1" applyAlignment="1">
      <alignment horizontal="center"/>
    </xf>
    <xf numFmtId="1" fontId="51" fillId="0" borderId="45" xfId="0" applyNumberFormat="1" applyFont="1" applyBorder="1" applyAlignment="1">
      <alignment horizontal="center"/>
    </xf>
    <xf numFmtId="164" fontId="51" fillId="4" borderId="73" xfId="2" applyFont="1" applyFill="1" applyBorder="1" applyAlignment="1">
      <alignment horizontal="center"/>
    </xf>
    <xf numFmtId="164" fontId="51" fillId="4" borderId="26" xfId="2" applyFont="1" applyFill="1" applyBorder="1" applyAlignment="1">
      <alignment horizontal="center"/>
    </xf>
    <xf numFmtId="164" fontId="51" fillId="4" borderId="36" xfId="2" applyFont="1" applyFill="1" applyBorder="1" applyAlignment="1">
      <alignment horizontal="center"/>
    </xf>
    <xf numFmtId="2" fontId="14" fillId="0" borderId="13" xfId="1" applyNumberFormat="1" applyFont="1" applyFill="1" applyBorder="1" applyAlignment="1">
      <alignment horizontal="center"/>
    </xf>
    <xf numFmtId="0" fontId="53" fillId="0" borderId="13" xfId="2" applyNumberFormat="1" applyFont="1" applyBorder="1" applyAlignment="1">
      <alignment horizontal="center"/>
    </xf>
    <xf numFmtId="0" fontId="53" fillId="0" borderId="50" xfId="2" applyNumberFormat="1" applyFont="1" applyBorder="1" applyAlignment="1">
      <alignment horizontal="center"/>
    </xf>
    <xf numFmtId="164" fontId="52" fillId="4" borderId="26" xfId="2" applyFont="1" applyFill="1" applyBorder="1" applyAlignment="1">
      <alignment horizontal="center"/>
    </xf>
    <xf numFmtId="164" fontId="52" fillId="4" borderId="40" xfId="2" applyFont="1" applyFill="1" applyBorder="1" applyAlignment="1">
      <alignment horizontal="center"/>
    </xf>
    <xf numFmtId="0" fontId="51" fillId="0" borderId="12" xfId="0" applyFont="1" applyBorder="1" applyAlignment="1">
      <alignment horizontal="center"/>
    </xf>
    <xf numFmtId="0" fontId="53" fillId="13" borderId="0" xfId="2" applyNumberFormat="1" applyFont="1" applyFill="1" applyBorder="1" applyAlignment="1">
      <alignment horizontal="center"/>
    </xf>
    <xf numFmtId="0" fontId="53" fillId="0" borderId="12" xfId="2" applyNumberFormat="1" applyFont="1" applyBorder="1" applyAlignment="1">
      <alignment horizontal="center"/>
    </xf>
    <xf numFmtId="0" fontId="53" fillId="0" borderId="56" xfId="2" applyNumberFormat="1" applyFont="1" applyBorder="1" applyAlignment="1">
      <alignment horizontal="center"/>
    </xf>
    <xf numFmtId="0" fontId="51" fillId="0" borderId="12" xfId="1" applyNumberFormat="1" applyFont="1" applyFill="1" applyBorder="1" applyAlignment="1">
      <alignment horizontal="center"/>
    </xf>
    <xf numFmtId="2" fontId="14" fillId="0" borderId="12" xfId="2" applyNumberFormat="1" applyFont="1" applyBorder="1" applyAlignment="1">
      <alignment horizontal="center"/>
    </xf>
    <xf numFmtId="0" fontId="17" fillId="7" borderId="67" xfId="0" applyFont="1" applyFill="1" applyBorder="1" applyAlignment="1">
      <alignment horizontal="center"/>
    </xf>
    <xf numFmtId="0" fontId="17" fillId="7" borderId="27" xfId="0" applyFont="1" applyFill="1" applyBorder="1" applyAlignment="1">
      <alignment horizontal="center"/>
    </xf>
    <xf numFmtId="164" fontId="51" fillId="4" borderId="101" xfId="2" applyFont="1" applyFill="1" applyBorder="1" applyAlignment="1">
      <alignment horizontal="center"/>
    </xf>
    <xf numFmtId="164" fontId="51" fillId="4" borderId="47" xfId="2" applyFont="1" applyFill="1" applyBorder="1" applyAlignment="1">
      <alignment horizontal="center"/>
    </xf>
    <xf numFmtId="164" fontId="51" fillId="4" borderId="79" xfId="2" applyFont="1" applyFill="1" applyBorder="1" applyAlignment="1">
      <alignment horizontal="center"/>
    </xf>
    <xf numFmtId="0" fontId="18" fillId="0" borderId="14" xfId="2" applyNumberFormat="1" applyFont="1" applyBorder="1" applyAlignment="1">
      <alignment horizontal="center"/>
    </xf>
    <xf numFmtId="0" fontId="53" fillId="0" borderId="28" xfId="2" applyNumberFormat="1" applyFont="1" applyBorder="1" applyAlignment="1">
      <alignment horizontal="center"/>
    </xf>
    <xf numFmtId="0" fontId="53" fillId="0" borderId="94" xfId="2" applyNumberFormat="1" applyFont="1" applyBorder="1" applyAlignment="1">
      <alignment horizontal="center"/>
    </xf>
    <xf numFmtId="0" fontId="51" fillId="0" borderId="28" xfId="1" applyNumberFormat="1" applyFont="1" applyFill="1" applyBorder="1" applyAlignment="1">
      <alignment horizontal="center"/>
    </xf>
    <xf numFmtId="2" fontId="14" fillId="0" borderId="28" xfId="2" applyNumberFormat="1" applyFont="1" applyBorder="1" applyAlignment="1">
      <alignment horizontal="center"/>
    </xf>
    <xf numFmtId="2" fontId="14" fillId="0" borderId="74" xfId="2" applyNumberFormat="1" applyFont="1" applyBorder="1" applyAlignment="1">
      <alignment horizontal="center"/>
    </xf>
    <xf numFmtId="2" fontId="14" fillId="0" borderId="45" xfId="2" applyNumberFormat="1" applyFont="1" applyBorder="1" applyAlignment="1">
      <alignment horizontal="center"/>
    </xf>
    <xf numFmtId="0" fontId="51" fillId="0" borderId="74" xfId="1" applyNumberFormat="1" applyFont="1" applyFill="1" applyBorder="1" applyAlignment="1">
      <alignment horizontal="center"/>
    </xf>
    <xf numFmtId="0" fontId="51" fillId="0" borderId="47" xfId="1" applyNumberFormat="1" applyFont="1" applyFill="1" applyBorder="1" applyAlignment="1">
      <alignment horizontal="center"/>
    </xf>
    <xf numFmtId="0" fontId="51" fillId="0" borderId="45" xfId="1" applyNumberFormat="1" applyFont="1" applyFill="1" applyBorder="1" applyAlignment="1">
      <alignment horizontal="center"/>
    </xf>
    <xf numFmtId="0" fontId="18" fillId="0" borderId="12" xfId="2" applyNumberFormat="1" applyFont="1" applyBorder="1" applyAlignment="1">
      <alignment horizontal="center"/>
    </xf>
    <xf numFmtId="2" fontId="14" fillId="0" borderId="12" xfId="0" applyNumberFormat="1" applyFont="1" applyBorder="1" applyAlignment="1">
      <alignment horizontal="center"/>
    </xf>
    <xf numFmtId="0" fontId="51" fillId="0" borderId="12" xfId="2" applyNumberFormat="1" applyFont="1" applyBorder="1" applyAlignment="1">
      <alignment horizontal="center"/>
    </xf>
    <xf numFmtId="0" fontId="53" fillId="0" borderId="14" xfId="2" applyNumberFormat="1" applyFont="1" applyBorder="1" applyAlignment="1">
      <alignment horizontal="center"/>
    </xf>
    <xf numFmtId="0" fontId="53" fillId="0" borderId="55" xfId="2" applyNumberFormat="1" applyFont="1" applyBorder="1" applyAlignment="1">
      <alignment horizontal="center"/>
    </xf>
    <xf numFmtId="0" fontId="51" fillId="0" borderId="28" xfId="2" applyNumberFormat="1" applyFont="1" applyBorder="1" applyAlignment="1">
      <alignment horizontal="center"/>
    </xf>
    <xf numFmtId="0" fontId="53" fillId="7" borderId="12" xfId="2" applyNumberFormat="1" applyFont="1" applyFill="1" applyBorder="1" applyAlignment="1">
      <alignment horizontal="center"/>
    </xf>
    <xf numFmtId="0" fontId="53" fillId="7" borderId="56" xfId="2" applyNumberFormat="1" applyFont="1" applyFill="1" applyBorder="1" applyAlignment="1">
      <alignment horizontal="center"/>
    </xf>
    <xf numFmtId="2" fontId="14" fillId="7" borderId="12" xfId="2" applyNumberFormat="1" applyFont="1" applyFill="1" applyBorder="1" applyAlignment="1">
      <alignment horizontal="center"/>
    </xf>
    <xf numFmtId="0" fontId="51" fillId="7" borderId="12" xfId="2" applyNumberFormat="1" applyFont="1" applyFill="1" applyBorder="1" applyAlignment="1">
      <alignment horizontal="center"/>
    </xf>
    <xf numFmtId="2" fontId="14" fillId="13" borderId="0" xfId="2" applyNumberFormat="1" applyFont="1" applyFill="1" applyBorder="1" applyAlignment="1">
      <alignment horizontal="center"/>
    </xf>
    <xf numFmtId="0" fontId="53" fillId="7" borderId="17" xfId="2" applyNumberFormat="1" applyFont="1" applyFill="1" applyBorder="1" applyAlignment="1">
      <alignment horizontal="center"/>
    </xf>
    <xf numFmtId="0" fontId="53" fillId="7" borderId="77" xfId="2" applyNumberFormat="1" applyFont="1" applyFill="1" applyBorder="1" applyAlignment="1">
      <alignment horizontal="center"/>
    </xf>
    <xf numFmtId="164" fontId="7" fillId="4" borderId="35" xfId="2" applyFont="1" applyFill="1" applyBorder="1" applyAlignment="1">
      <alignment horizontal="center"/>
    </xf>
    <xf numFmtId="0" fontId="51" fillId="13" borderId="0" xfId="2" applyNumberFormat="1" applyFont="1" applyFill="1" applyBorder="1" applyAlignment="1">
      <alignment horizontal="center"/>
    </xf>
    <xf numFmtId="0" fontId="51" fillId="13" borderId="0" xfId="1" applyNumberFormat="1" applyFont="1" applyFill="1" applyBorder="1" applyAlignment="1">
      <alignment horizontal="center"/>
    </xf>
    <xf numFmtId="2" fontId="18" fillId="7" borderId="12" xfId="2" applyNumberFormat="1" applyFont="1" applyFill="1" applyBorder="1" applyAlignment="1">
      <alignment horizontal="center"/>
    </xf>
    <xf numFmtId="2" fontId="18" fillId="7" borderId="2" xfId="2" applyNumberFormat="1" applyFont="1" applyFill="1" applyBorder="1" applyAlignment="1">
      <alignment horizontal="center"/>
    </xf>
    <xf numFmtId="2" fontId="18" fillId="7" borderId="50" xfId="2" applyNumberFormat="1" applyFont="1" applyFill="1" applyBorder="1" applyAlignment="1">
      <alignment horizontal="center"/>
    </xf>
    <xf numFmtId="2" fontId="18" fillId="7" borderId="12" xfId="0" applyNumberFormat="1" applyFont="1" applyFill="1" applyBorder="1" applyAlignment="1">
      <alignment horizontal="center"/>
    </xf>
    <xf numFmtId="2" fontId="18" fillId="7" borderId="42" xfId="2" applyNumberFormat="1" applyFont="1" applyFill="1" applyBorder="1" applyAlignment="1">
      <alignment horizontal="center"/>
    </xf>
    <xf numFmtId="2" fontId="18" fillId="7" borderId="46" xfId="2" applyNumberFormat="1" applyFont="1" applyFill="1" applyBorder="1" applyAlignment="1">
      <alignment horizontal="center"/>
    </xf>
    <xf numFmtId="2" fontId="18" fillId="7" borderId="48" xfId="2" applyNumberFormat="1" applyFont="1" applyFill="1" applyBorder="1" applyAlignment="1">
      <alignment horizontal="center"/>
    </xf>
    <xf numFmtId="2" fontId="18" fillId="7" borderId="93" xfId="2" applyNumberFormat="1" applyFont="1" applyFill="1" applyBorder="1" applyAlignment="1">
      <alignment horizontal="center"/>
    </xf>
    <xf numFmtId="2" fontId="18" fillId="7" borderId="78" xfId="2" applyNumberFormat="1" applyFont="1" applyFill="1" applyBorder="1" applyAlignment="1">
      <alignment horizontal="center"/>
    </xf>
    <xf numFmtId="2" fontId="18" fillId="7" borderId="115" xfId="2" applyNumberFormat="1" applyFont="1" applyFill="1" applyBorder="1" applyAlignment="1">
      <alignment horizontal="center"/>
    </xf>
    <xf numFmtId="2" fontId="18" fillId="7" borderId="57" xfId="2" applyNumberFormat="1" applyFont="1" applyFill="1" applyBorder="1" applyAlignment="1">
      <alignment horizontal="center"/>
    </xf>
    <xf numFmtId="2" fontId="17" fillId="18" borderId="12" xfId="2" applyNumberFormat="1" applyFont="1" applyFill="1" applyBorder="1" applyAlignment="1">
      <alignment horizontal="center"/>
    </xf>
    <xf numFmtId="2" fontId="17" fillId="18" borderId="115" xfId="2" applyNumberFormat="1" applyFont="1" applyFill="1" applyBorder="1" applyAlignment="1">
      <alignment horizontal="center"/>
    </xf>
    <xf numFmtId="2" fontId="17" fillId="18" borderId="57" xfId="2" applyNumberFormat="1" applyFont="1" applyFill="1" applyBorder="1" applyAlignment="1">
      <alignment horizontal="center"/>
    </xf>
    <xf numFmtId="2" fontId="12" fillId="7" borderId="12" xfId="2" applyNumberFormat="1" applyFont="1" applyFill="1" applyBorder="1" applyAlignment="1">
      <alignment horizontal="center"/>
    </xf>
    <xf numFmtId="2" fontId="18" fillId="7" borderId="113" xfId="2" applyNumberFormat="1" applyFont="1" applyFill="1" applyBorder="1" applyAlignment="1">
      <alignment horizontal="center"/>
    </xf>
    <xf numFmtId="2" fontId="18" fillId="7" borderId="114" xfId="2" applyNumberFormat="1" applyFont="1" applyFill="1" applyBorder="1" applyAlignment="1">
      <alignment horizontal="center"/>
    </xf>
    <xf numFmtId="2" fontId="18" fillId="7" borderId="56" xfId="2" applyNumberFormat="1" applyFont="1" applyFill="1" applyBorder="1" applyAlignment="1">
      <alignment horizontal="center"/>
    </xf>
    <xf numFmtId="2" fontId="18" fillId="7" borderId="17" xfId="2" applyNumberFormat="1" applyFont="1" applyFill="1" applyBorder="1" applyAlignment="1">
      <alignment horizontal="center"/>
    </xf>
    <xf numFmtId="2" fontId="18" fillId="7" borderId="77" xfId="2" applyNumberFormat="1" applyFont="1" applyFill="1" applyBorder="1" applyAlignment="1">
      <alignment horizontal="center"/>
    </xf>
    <xf numFmtId="2" fontId="18" fillId="7" borderId="29" xfId="2" applyNumberFormat="1" applyFont="1" applyFill="1" applyBorder="1" applyAlignment="1">
      <alignment horizontal="center"/>
    </xf>
    <xf numFmtId="0" fontId="11" fillId="7" borderId="72" xfId="2" applyNumberFormat="1" applyFont="1" applyFill="1" applyBorder="1" applyAlignment="1">
      <alignment horizontal="center"/>
    </xf>
    <xf numFmtId="0" fontId="11" fillId="7" borderId="0" xfId="2" applyNumberFormat="1" applyFont="1" applyFill="1" applyBorder="1" applyAlignment="1">
      <alignment horizontal="center"/>
    </xf>
    <xf numFmtId="0" fontId="10" fillId="7" borderId="72" xfId="2" applyNumberFormat="1" applyFont="1" applyFill="1" applyBorder="1" applyAlignment="1">
      <alignment horizontal="center"/>
    </xf>
    <xf numFmtId="0" fontId="10" fillId="7" borderId="0" xfId="2" applyNumberFormat="1" applyFont="1" applyFill="1" applyBorder="1" applyAlignment="1">
      <alignment horizontal="center"/>
    </xf>
    <xf numFmtId="2" fontId="7" fillId="13" borderId="0" xfId="1" applyNumberFormat="1" applyFont="1" applyFill="1" applyBorder="1" applyAlignment="1">
      <alignment horizontal="center"/>
    </xf>
    <xf numFmtId="164" fontId="19" fillId="16" borderId="0" xfId="2" applyFont="1" applyFill="1" applyBorder="1" applyAlignment="1">
      <alignment horizontal="center"/>
    </xf>
    <xf numFmtId="164" fontId="7" fillId="16" borderId="0" xfId="2" applyFont="1" applyFill="1" applyBorder="1" applyAlignment="1">
      <alignment horizontal="center"/>
    </xf>
    <xf numFmtId="164" fontId="9" fillId="16" borderId="0" xfId="2" applyFont="1" applyFill="1" applyBorder="1" applyAlignment="1">
      <alignment horizontal="center"/>
    </xf>
    <xf numFmtId="0" fontId="17" fillId="13" borderId="0" xfId="0" applyFont="1" applyFill="1" applyAlignment="1">
      <alignment horizontal="center"/>
    </xf>
    <xf numFmtId="2" fontId="7" fillId="13" borderId="0" xfId="2" applyNumberFormat="1" applyFont="1" applyFill="1" applyBorder="1" applyAlignment="1">
      <alignment horizontal="center"/>
    </xf>
    <xf numFmtId="164" fontId="10" fillId="16" borderId="0" xfId="2" applyFont="1" applyFill="1" applyBorder="1"/>
    <xf numFmtId="164" fontId="47" fillId="3" borderId="1" xfId="2" applyFont="1" applyFill="1" applyBorder="1" applyAlignment="1">
      <alignment horizontal="center"/>
    </xf>
    <xf numFmtId="164" fontId="36" fillId="16" borderId="0" xfId="2" applyFont="1" applyFill="1" applyBorder="1" applyAlignment="1">
      <alignment horizontal="center"/>
    </xf>
    <xf numFmtId="164" fontId="47" fillId="3" borderId="22" xfId="2" applyFont="1" applyFill="1" applyBorder="1" applyAlignment="1">
      <alignment horizontal="center"/>
    </xf>
    <xf numFmtId="164" fontId="36" fillId="3" borderId="70" xfId="2" applyFont="1" applyFill="1" applyBorder="1" applyAlignment="1">
      <alignment horizontal="center"/>
    </xf>
    <xf numFmtId="164" fontId="36" fillId="3" borderId="47" xfId="2" applyFont="1" applyFill="1" applyBorder="1" applyAlignment="1">
      <alignment horizontal="center"/>
    </xf>
    <xf numFmtId="164" fontId="36" fillId="3" borderId="71" xfId="2" applyFont="1" applyFill="1" applyBorder="1" applyAlignment="1">
      <alignment horizontal="center"/>
    </xf>
    <xf numFmtId="0" fontId="10" fillId="16" borderId="0" xfId="0" applyFont="1" applyFill="1"/>
    <xf numFmtId="0" fontId="16" fillId="0" borderId="42" xfId="0" applyFont="1" applyBorder="1" applyAlignment="1">
      <alignment horizontal="center"/>
    </xf>
    <xf numFmtId="0" fontId="59" fillId="0" borderId="72" xfId="0" applyFont="1" applyBorder="1"/>
    <xf numFmtId="0" fontId="66" fillId="0" borderId="42" xfId="0" applyFont="1" applyBorder="1" applyAlignment="1">
      <alignment horizontal="center"/>
    </xf>
    <xf numFmtId="0" fontId="69" fillId="0" borderId="42" xfId="0" applyFont="1" applyBorder="1" applyAlignment="1">
      <alignment horizontal="center"/>
    </xf>
    <xf numFmtId="0" fontId="71" fillId="0" borderId="42" xfId="0" applyFont="1" applyBorder="1" applyAlignment="1">
      <alignment horizontal="center"/>
    </xf>
    <xf numFmtId="0" fontId="71" fillId="0" borderId="97" xfId="0" applyFont="1" applyBorder="1" applyAlignment="1">
      <alignment horizontal="center"/>
    </xf>
    <xf numFmtId="0" fontId="73" fillId="11" borderId="0" xfId="0" applyFont="1" applyFill="1"/>
    <xf numFmtId="0" fontId="5" fillId="9" borderId="80" xfId="0" applyFont="1" applyFill="1" applyBorder="1" applyAlignment="1">
      <alignment horizontal="center"/>
    </xf>
    <xf numFmtId="0" fontId="5" fillId="9" borderId="83" xfId="0" applyFont="1" applyFill="1" applyBorder="1" applyAlignment="1">
      <alignment horizontal="center"/>
    </xf>
    <xf numFmtId="0" fontId="56" fillId="2" borderId="82" xfId="0" applyFont="1" applyFill="1" applyBorder="1" applyAlignment="1">
      <alignment horizontal="center"/>
    </xf>
    <xf numFmtId="0" fontId="56" fillId="2" borderId="18" xfId="0" applyFont="1" applyFill="1" applyBorder="1" applyAlignment="1">
      <alignment horizontal="center"/>
    </xf>
    <xf numFmtId="0" fontId="59" fillId="0" borderId="70" xfId="0" applyFont="1" applyBorder="1" applyAlignment="1">
      <alignment horizontal="left"/>
    </xf>
    <xf numFmtId="0" fontId="59" fillId="0" borderId="104" xfId="0" applyFont="1" applyBorder="1" applyAlignment="1">
      <alignment horizontal="left"/>
    </xf>
    <xf numFmtId="0" fontId="66" fillId="0" borderId="12" xfId="0" applyFont="1" applyBorder="1" applyAlignment="1">
      <alignment horizontal="center"/>
    </xf>
    <xf numFmtId="0" fontId="59" fillId="7" borderId="72" xfId="0" applyFont="1" applyFill="1" applyBorder="1"/>
    <xf numFmtId="0" fontId="59" fillId="7" borderId="58" xfId="0" applyFont="1" applyFill="1" applyBorder="1"/>
    <xf numFmtId="0" fontId="59" fillId="7" borderId="6" xfId="0" applyFont="1" applyFill="1" applyBorder="1"/>
    <xf numFmtId="0" fontId="59" fillId="13" borderId="0" xfId="0" applyFont="1" applyFill="1"/>
    <xf numFmtId="0" fontId="64" fillId="13" borderId="0" xfId="0" applyFont="1" applyFill="1"/>
    <xf numFmtId="0" fontId="0" fillId="15" borderId="0" xfId="0" applyFill="1"/>
    <xf numFmtId="0" fontId="68" fillId="13" borderId="0" xfId="0" applyFont="1" applyFill="1" applyAlignment="1">
      <alignment horizontal="center"/>
    </xf>
    <xf numFmtId="0" fontId="16" fillId="13" borderId="0" xfId="0" applyFont="1" applyFill="1" applyAlignment="1">
      <alignment horizontal="center"/>
    </xf>
    <xf numFmtId="0" fontId="69" fillId="13" borderId="0" xfId="0" applyFont="1" applyFill="1" applyAlignment="1">
      <alignment horizontal="center"/>
    </xf>
    <xf numFmtId="0" fontId="71" fillId="13" borderId="0" xfId="0" applyFont="1" applyFill="1" applyAlignment="1">
      <alignment horizontal="center"/>
    </xf>
    <xf numFmtId="0" fontId="16" fillId="0" borderId="1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71" fillId="0" borderId="12" xfId="0" applyFont="1" applyBorder="1" applyAlignment="1">
      <alignment horizontal="center"/>
    </xf>
    <xf numFmtId="0" fontId="71" fillId="0" borderId="56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9" fillId="7" borderId="12" xfId="0" applyFont="1" applyFill="1" applyBorder="1" applyAlignment="1">
      <alignment horizontal="center"/>
    </xf>
    <xf numFmtId="0" fontId="71" fillId="7" borderId="12" xfId="0" applyFont="1" applyFill="1" applyBorder="1" applyAlignment="1">
      <alignment horizontal="center"/>
    </xf>
    <xf numFmtId="0" fontId="71" fillId="7" borderId="56" xfId="0" applyFont="1" applyFill="1" applyBorder="1" applyAlignment="1">
      <alignment horizontal="center"/>
    </xf>
    <xf numFmtId="0" fontId="70" fillId="0" borderId="12" xfId="0" applyFont="1" applyBorder="1" applyAlignment="1">
      <alignment horizontal="center"/>
    </xf>
    <xf numFmtId="0" fontId="16" fillId="7" borderId="12" xfId="0" applyFont="1" applyFill="1" applyBorder="1" applyAlignment="1">
      <alignment horizontal="center"/>
    </xf>
    <xf numFmtId="0" fontId="16" fillId="7" borderId="17" xfId="0" applyFont="1" applyFill="1" applyBorder="1" applyAlignment="1">
      <alignment horizontal="center"/>
    </xf>
    <xf numFmtId="0" fontId="69" fillId="7" borderId="17" xfId="0" applyFont="1" applyFill="1" applyBorder="1" applyAlignment="1">
      <alignment horizontal="center"/>
    </xf>
    <xf numFmtId="0" fontId="71" fillId="7" borderId="17" xfId="0" applyFont="1" applyFill="1" applyBorder="1" applyAlignment="1">
      <alignment horizontal="center"/>
    </xf>
    <xf numFmtId="0" fontId="71" fillId="7" borderId="77" xfId="0" applyFont="1" applyFill="1" applyBorder="1" applyAlignment="1">
      <alignment horizontal="center"/>
    </xf>
    <xf numFmtId="0" fontId="55" fillId="8" borderId="70" xfId="0" applyFont="1" applyFill="1" applyBorder="1" applyAlignment="1">
      <alignment horizontal="center"/>
    </xf>
    <xf numFmtId="0" fontId="55" fillId="8" borderId="47" xfId="0" applyFont="1" applyFill="1" applyBorder="1" applyAlignment="1">
      <alignment horizontal="center"/>
    </xf>
    <xf numFmtId="0" fontId="55" fillId="8" borderId="71" xfId="0" applyFont="1" applyFill="1" applyBorder="1" applyAlignment="1">
      <alignment horizontal="center"/>
    </xf>
    <xf numFmtId="0" fontId="66" fillId="13" borderId="0" xfId="0" applyFont="1" applyFill="1" applyAlignment="1">
      <alignment horizontal="center"/>
    </xf>
    <xf numFmtId="0" fontId="74" fillId="13" borderId="0" xfId="0" applyFont="1" applyFill="1" applyAlignment="1">
      <alignment horizontal="center"/>
    </xf>
    <xf numFmtId="0" fontId="13" fillId="0" borderId="46" xfId="2" applyNumberFormat="1" applyFont="1" applyBorder="1" applyAlignment="1">
      <alignment horizontal="center"/>
    </xf>
    <xf numFmtId="0" fontId="13" fillId="0" borderId="48" xfId="2" applyNumberFormat="1" applyFont="1" applyBorder="1" applyAlignment="1">
      <alignment horizontal="center"/>
    </xf>
    <xf numFmtId="2" fontId="14" fillId="0" borderId="93" xfId="1" applyNumberFormat="1" applyFont="1" applyFill="1" applyBorder="1" applyAlignment="1">
      <alignment horizontal="center"/>
    </xf>
    <xf numFmtId="1" fontId="13" fillId="0" borderId="78" xfId="2" applyNumberFormat="1" applyFont="1" applyBorder="1" applyAlignment="1">
      <alignment horizontal="center"/>
    </xf>
    <xf numFmtId="0" fontId="13" fillId="0" borderId="0" xfId="0" applyFont="1" applyBorder="1"/>
    <xf numFmtId="164" fontId="77" fillId="7" borderId="65" xfId="2" applyFont="1" applyFill="1" applyBorder="1"/>
    <xf numFmtId="0" fontId="98" fillId="7" borderId="90" xfId="2" applyNumberFormat="1" applyFont="1" applyFill="1" applyBorder="1" applyAlignment="1">
      <alignment horizontal="center"/>
    </xf>
    <xf numFmtId="0" fontId="98" fillId="7" borderId="65" xfId="2" applyNumberFormat="1" applyFont="1" applyFill="1" applyBorder="1" applyAlignment="1">
      <alignment horizontal="center"/>
    </xf>
    <xf numFmtId="164" fontId="78" fillId="7" borderId="64" xfId="2" applyFont="1" applyFill="1" applyBorder="1"/>
    <xf numFmtId="2" fontId="14" fillId="7" borderId="90" xfId="1" applyNumberFormat="1" applyFont="1" applyFill="1" applyBorder="1" applyAlignment="1">
      <alignment horizontal="center"/>
    </xf>
    <xf numFmtId="0" fontId="18" fillId="0" borderId="116" xfId="2" applyNumberFormat="1" applyFont="1" applyBorder="1" applyAlignment="1">
      <alignment horizontal="center"/>
    </xf>
    <xf numFmtId="2" fontId="14" fillId="0" borderId="116" xfId="1" applyNumberFormat="1" applyFont="1" applyFill="1" applyBorder="1" applyAlignment="1">
      <alignment horizontal="center"/>
    </xf>
    <xf numFmtId="2" fontId="14" fillId="7" borderId="6" xfId="1" applyNumberFormat="1" applyFont="1" applyFill="1" applyBorder="1" applyAlignment="1">
      <alignment horizontal="center"/>
    </xf>
    <xf numFmtId="164" fontId="15" fillId="0" borderId="100" xfId="2" applyFont="1" applyBorder="1"/>
    <xf numFmtId="164" fontId="10" fillId="0" borderId="100" xfId="2" applyFont="1" applyBorder="1"/>
    <xf numFmtId="2" fontId="14" fillId="0" borderId="15" xfId="1" applyNumberFormat="1" applyFont="1" applyFill="1" applyBorder="1" applyAlignment="1">
      <alignment horizontal="center"/>
    </xf>
    <xf numFmtId="1" fontId="13" fillId="0" borderId="15" xfId="2" applyNumberFormat="1" applyFont="1" applyBorder="1" applyAlignment="1">
      <alignment horizontal="center"/>
    </xf>
    <xf numFmtId="0" fontId="20" fillId="7" borderId="67" xfId="2" applyNumberFormat="1" applyFont="1" applyFill="1" applyBorder="1" applyAlignment="1">
      <alignment horizontal="center"/>
    </xf>
    <xf numFmtId="0" fontId="20" fillId="7" borderId="96" xfId="2" applyNumberFormat="1" applyFont="1" applyFill="1" applyBorder="1" applyAlignment="1">
      <alignment horizontal="center"/>
    </xf>
    <xf numFmtId="0" fontId="11" fillId="0" borderId="12" xfId="2" applyNumberFormat="1" applyFont="1" applyBorder="1"/>
    <xf numFmtId="164" fontId="78" fillId="7" borderId="90" xfId="2" applyFont="1" applyFill="1" applyBorder="1"/>
    <xf numFmtId="164" fontId="11" fillId="7" borderId="21" xfId="2" applyFont="1" applyFill="1" applyBorder="1"/>
    <xf numFmtId="0" fontId="17" fillId="7" borderId="61" xfId="0" applyFont="1" applyFill="1" applyBorder="1" applyAlignment="1">
      <alignment horizontal="center"/>
    </xf>
    <xf numFmtId="0" fontId="17" fillId="7" borderId="21" xfId="0" applyFont="1" applyFill="1" applyBorder="1" applyAlignment="1">
      <alignment horizontal="center"/>
    </xf>
    <xf numFmtId="2" fontId="7" fillId="7" borderId="61" xfId="1" applyNumberFormat="1" applyFont="1" applyFill="1" applyBorder="1" applyAlignment="1">
      <alignment horizontal="center"/>
    </xf>
    <xf numFmtId="2" fontId="7" fillId="7" borderId="21" xfId="1" applyNumberFormat="1" applyFont="1" applyFill="1" applyBorder="1" applyAlignment="1">
      <alignment horizontal="center"/>
    </xf>
    <xf numFmtId="2" fontId="7" fillId="7" borderId="67" xfId="1" applyNumberFormat="1" applyFont="1" applyFill="1" applyBorder="1" applyAlignment="1">
      <alignment horizontal="center"/>
    </xf>
    <xf numFmtId="1" fontId="20" fillId="0" borderId="46" xfId="2" applyNumberFormat="1" applyFont="1" applyBorder="1" applyAlignment="1">
      <alignment horizontal="center"/>
    </xf>
    <xf numFmtId="1" fontId="20" fillId="0" borderId="48" xfId="2" applyNumberFormat="1" applyFont="1" applyBorder="1" applyAlignment="1">
      <alignment horizontal="center"/>
    </xf>
    <xf numFmtId="0" fontId="20" fillId="0" borderId="93" xfId="2" applyNumberFormat="1" applyFont="1" applyBorder="1" applyAlignment="1">
      <alignment horizontal="center"/>
    </xf>
    <xf numFmtId="0" fontId="20" fillId="0" borderId="78" xfId="2" applyNumberFormat="1" applyFont="1" applyBorder="1" applyAlignment="1">
      <alignment horizontal="center"/>
    </xf>
    <xf numFmtId="164" fontId="11" fillId="7" borderId="28" xfId="2" applyFont="1" applyFill="1" applyBorder="1"/>
    <xf numFmtId="0" fontId="76" fillId="16" borderId="0" xfId="2" applyNumberFormat="1" applyFont="1" applyFill="1" applyBorder="1"/>
    <xf numFmtId="0" fontId="17" fillId="16" borderId="0" xfId="2" applyNumberFormat="1" applyFont="1" applyFill="1" applyBorder="1" applyAlignment="1">
      <alignment horizontal="center"/>
    </xf>
    <xf numFmtId="164" fontId="7" fillId="16" borderId="0" xfId="2" applyFont="1" applyFill="1" applyBorder="1"/>
    <xf numFmtId="2" fontId="7" fillId="16" borderId="0" xfId="2" applyNumberFormat="1" applyFont="1" applyFill="1" applyBorder="1" applyAlignment="1">
      <alignment horizontal="center"/>
    </xf>
    <xf numFmtId="0" fontId="20" fillId="16" borderId="0" xfId="2" applyNumberFormat="1" applyFont="1" applyFill="1" applyBorder="1" applyAlignment="1">
      <alignment horizontal="center"/>
    </xf>
    <xf numFmtId="0" fontId="18" fillId="13" borderId="0" xfId="0" applyFont="1" applyFill="1" applyBorder="1" applyAlignment="1">
      <alignment horizontal="center"/>
    </xf>
    <xf numFmtId="0" fontId="12" fillId="7" borderId="67" xfId="0" applyFont="1" applyFill="1" applyBorder="1" applyAlignment="1">
      <alignment horizontal="center"/>
    </xf>
    <xf numFmtId="0" fontId="12" fillId="7" borderId="95" xfId="0" applyFont="1" applyFill="1" applyBorder="1" applyAlignment="1">
      <alignment horizontal="center"/>
    </xf>
    <xf numFmtId="0" fontId="13" fillId="7" borderId="64" xfId="0" applyFont="1" applyFill="1" applyBorder="1"/>
    <xf numFmtId="2" fontId="7" fillId="7" borderId="17" xfId="2" applyNumberFormat="1" applyFont="1" applyFill="1" applyBorder="1" applyAlignment="1">
      <alignment horizontal="center"/>
    </xf>
    <xf numFmtId="0" fontId="91" fillId="7" borderId="0" xfId="0" applyFont="1" applyFill="1" applyBorder="1"/>
    <xf numFmtId="0" fontId="13" fillId="7" borderId="0" xfId="0" applyFont="1" applyFill="1" applyBorder="1"/>
    <xf numFmtId="0" fontId="79" fillId="7" borderId="0" xfId="0" applyFont="1" applyFill="1" applyBorder="1"/>
    <xf numFmtId="0" fontId="5" fillId="0" borderId="0" xfId="0" applyFont="1" applyBorder="1"/>
    <xf numFmtId="0" fontId="5" fillId="7" borderId="6" xfId="2" applyNumberFormat="1" applyFont="1" applyFill="1" applyBorder="1"/>
    <xf numFmtId="0" fontId="53" fillId="0" borderId="116" xfId="2" applyNumberFormat="1" applyFont="1" applyBorder="1" applyAlignment="1">
      <alignment horizontal="center"/>
    </xf>
    <xf numFmtId="0" fontId="53" fillId="0" borderId="78" xfId="2" applyNumberFormat="1" applyFont="1" applyBorder="1" applyAlignment="1">
      <alignment horizontal="center"/>
    </xf>
    <xf numFmtId="2" fontId="14" fillId="7" borderId="17" xfId="1" applyNumberFormat="1" applyFont="1" applyFill="1" applyBorder="1" applyAlignment="1">
      <alignment horizontal="center"/>
    </xf>
    <xf numFmtId="0" fontId="51" fillId="7" borderId="17" xfId="0" applyFont="1" applyFill="1" applyBorder="1" applyAlignment="1">
      <alignment horizontal="center"/>
    </xf>
    <xf numFmtId="0" fontId="11" fillId="7" borderId="118" xfId="2" applyNumberFormat="1" applyFont="1" applyFill="1" applyBorder="1"/>
    <xf numFmtId="0" fontId="17" fillId="7" borderId="29" xfId="0" applyFont="1" applyFill="1" applyBorder="1" applyAlignment="1">
      <alignment horizontal="center"/>
    </xf>
    <xf numFmtId="0" fontId="17" fillId="7" borderId="20" xfId="0" applyFont="1" applyFill="1" applyBorder="1" applyAlignment="1">
      <alignment horizontal="center"/>
    </xf>
    <xf numFmtId="2" fontId="14" fillId="7" borderId="29" xfId="2" applyNumberFormat="1" applyFont="1" applyFill="1" applyBorder="1" applyAlignment="1">
      <alignment horizontal="center"/>
    </xf>
    <xf numFmtId="2" fontId="14" fillId="7" borderId="20" xfId="2" applyNumberFormat="1" applyFont="1" applyFill="1" applyBorder="1" applyAlignment="1">
      <alignment horizontal="center"/>
    </xf>
    <xf numFmtId="0" fontId="51" fillId="7" borderId="29" xfId="1" applyNumberFormat="1" applyFont="1" applyFill="1" applyBorder="1" applyAlignment="1">
      <alignment horizontal="center"/>
    </xf>
    <xf numFmtId="0" fontId="51" fillId="7" borderId="60" xfId="1" applyNumberFormat="1" applyFont="1" applyFill="1" applyBorder="1" applyAlignment="1">
      <alignment horizontal="center"/>
    </xf>
    <xf numFmtId="0" fontId="51" fillId="7" borderId="20" xfId="1" applyNumberFormat="1" applyFont="1" applyFill="1" applyBorder="1" applyAlignment="1">
      <alignment horizontal="center"/>
    </xf>
    <xf numFmtId="0" fontId="53" fillId="7" borderId="29" xfId="2" applyNumberFormat="1" applyFont="1" applyFill="1" applyBorder="1" applyAlignment="1">
      <alignment horizontal="center"/>
    </xf>
    <xf numFmtId="0" fontId="53" fillId="7" borderId="20" xfId="2" applyNumberFormat="1" applyFont="1" applyFill="1" applyBorder="1" applyAlignment="1">
      <alignment horizontal="center"/>
    </xf>
    <xf numFmtId="0" fontId="11" fillId="7" borderId="29" xfId="2" applyNumberFormat="1" applyFont="1" applyFill="1" applyBorder="1" applyAlignment="1"/>
    <xf numFmtId="0" fontId="11" fillId="7" borderId="20" xfId="2" applyNumberFormat="1" applyFont="1" applyFill="1" applyBorder="1" applyAlignment="1"/>
    <xf numFmtId="1" fontId="53" fillId="0" borderId="74" xfId="2" applyNumberFormat="1" applyFont="1" applyBorder="1" applyAlignment="1">
      <alignment horizontal="center"/>
    </xf>
    <xf numFmtId="1" fontId="53" fillId="0" borderId="71" xfId="2" applyNumberFormat="1" applyFont="1" applyBorder="1" applyAlignment="1">
      <alignment horizontal="center"/>
    </xf>
    <xf numFmtId="1" fontId="53" fillId="7" borderId="60" xfId="2" applyNumberFormat="1" applyFont="1" applyFill="1" applyBorder="1" applyAlignment="1">
      <alignment horizontal="center"/>
    </xf>
    <xf numFmtId="1" fontId="53" fillId="7" borderId="57" xfId="2" applyNumberFormat="1" applyFont="1" applyFill="1" applyBorder="1" applyAlignment="1">
      <alignment horizontal="center"/>
    </xf>
    <xf numFmtId="0" fontId="11" fillId="16" borderId="0" xfId="2" applyNumberFormat="1" applyFont="1" applyFill="1" applyBorder="1"/>
    <xf numFmtId="164" fontId="82" fillId="13" borderId="0" xfId="2" applyFont="1" applyFill="1" applyBorder="1"/>
    <xf numFmtId="0" fontId="51" fillId="16" borderId="0" xfId="2" applyNumberFormat="1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/>
    </xf>
    <xf numFmtId="2" fontId="14" fillId="7" borderId="67" xfId="0" applyNumberFormat="1" applyFont="1" applyFill="1" applyBorder="1" applyAlignment="1">
      <alignment horizontal="center"/>
    </xf>
    <xf numFmtId="2" fontId="14" fillId="7" borderId="27" xfId="0" applyNumberFormat="1" applyFont="1" applyFill="1" applyBorder="1" applyAlignment="1">
      <alignment horizontal="center"/>
    </xf>
    <xf numFmtId="0" fontId="86" fillId="7" borderId="67" xfId="0" applyFont="1" applyFill="1" applyBorder="1" applyAlignment="1">
      <alignment horizontal="center"/>
    </xf>
    <xf numFmtId="0" fontId="86" fillId="7" borderId="95" xfId="0" applyFont="1" applyFill="1" applyBorder="1" applyAlignment="1">
      <alignment horizontal="center"/>
    </xf>
    <xf numFmtId="0" fontId="86" fillId="7" borderId="27" xfId="0" applyFont="1" applyFill="1" applyBorder="1" applyAlignment="1">
      <alignment horizontal="center"/>
    </xf>
    <xf numFmtId="1" fontId="51" fillId="0" borderId="12" xfId="2" applyNumberFormat="1" applyFont="1" applyBorder="1" applyAlignment="1">
      <alignment horizontal="center"/>
    </xf>
    <xf numFmtId="1" fontId="53" fillId="0" borderId="13" xfId="2" applyNumberFormat="1" applyFont="1" applyBorder="1" applyAlignment="1">
      <alignment horizontal="center"/>
    </xf>
    <xf numFmtId="1" fontId="53" fillId="0" borderId="50" xfId="2" applyNumberFormat="1" applyFont="1" applyBorder="1" applyAlignment="1">
      <alignment horizontal="center"/>
    </xf>
    <xf numFmtId="0" fontId="99" fillId="7" borderId="74" xfId="2" applyNumberFormat="1" applyFont="1" applyFill="1" applyBorder="1" applyAlignment="1">
      <alignment horizontal="left"/>
    </xf>
    <xf numFmtId="0" fontId="99" fillId="7" borderId="47" xfId="2" applyNumberFormat="1" applyFont="1" applyFill="1" applyBorder="1" applyAlignment="1">
      <alignment horizontal="left"/>
    </xf>
    <xf numFmtId="0" fontId="99" fillId="7" borderId="45" xfId="2" applyNumberFormat="1" applyFont="1" applyFill="1" applyBorder="1" applyAlignment="1">
      <alignment horizontal="left"/>
    </xf>
    <xf numFmtId="0" fontId="99" fillId="7" borderId="2" xfId="2" applyNumberFormat="1" applyFont="1" applyFill="1" applyBorder="1" applyAlignment="1">
      <alignment horizontal="left"/>
    </xf>
    <xf numFmtId="0" fontId="99" fillId="7" borderId="13" xfId="2" applyNumberFormat="1" applyFont="1" applyFill="1" applyBorder="1" applyAlignment="1">
      <alignment horizontal="left"/>
    </xf>
    <xf numFmtId="0" fontId="99" fillId="7" borderId="3" xfId="2" applyNumberFormat="1" applyFont="1" applyFill="1" applyBorder="1" applyAlignment="1">
      <alignment horizontal="left"/>
    </xf>
    <xf numFmtId="0" fontId="99" fillId="7" borderId="2" xfId="0" applyFont="1" applyFill="1" applyBorder="1" applyAlignment="1">
      <alignment horizontal="left"/>
    </xf>
    <xf numFmtId="0" fontId="99" fillId="7" borderId="13" xfId="0" applyFont="1" applyFill="1" applyBorder="1" applyAlignment="1">
      <alignment horizontal="left"/>
    </xf>
    <xf numFmtId="0" fontId="99" fillId="7" borderId="3" xfId="0" applyFont="1" applyFill="1" applyBorder="1" applyAlignment="1">
      <alignment horizontal="left"/>
    </xf>
    <xf numFmtId="0" fontId="11" fillId="7" borderId="2" xfId="2" applyNumberFormat="1" applyFont="1" applyFill="1" applyBorder="1" applyAlignment="1">
      <alignment horizontal="left"/>
    </xf>
    <xf numFmtId="0" fontId="11" fillId="7" borderId="13" xfId="2" applyNumberFormat="1" applyFont="1" applyFill="1" applyBorder="1" applyAlignment="1">
      <alignment horizontal="left"/>
    </xf>
    <xf numFmtId="0" fontId="11" fillId="7" borderId="3" xfId="2" applyNumberFormat="1" applyFont="1" applyFill="1" applyBorder="1" applyAlignment="1">
      <alignment horizontal="left"/>
    </xf>
    <xf numFmtId="0" fontId="11" fillId="18" borderId="2" xfId="2" applyNumberFormat="1" applyFont="1" applyFill="1" applyBorder="1" applyAlignment="1">
      <alignment horizontal="left"/>
    </xf>
    <xf numFmtId="0" fontId="11" fillId="18" borderId="13" xfId="2" applyNumberFormat="1" applyFont="1" applyFill="1" applyBorder="1" applyAlignment="1">
      <alignment horizontal="left"/>
    </xf>
    <xf numFmtId="0" fontId="11" fillId="18" borderId="3" xfId="2" applyNumberFormat="1" applyFont="1" applyFill="1" applyBorder="1" applyAlignment="1">
      <alignment horizontal="left"/>
    </xf>
    <xf numFmtId="0" fontId="99" fillId="7" borderId="7" xfId="2" applyNumberFormat="1" applyFont="1" applyFill="1" applyBorder="1" applyAlignment="1">
      <alignment horizontal="left"/>
    </xf>
    <xf numFmtId="0" fontId="99" fillId="7" borderId="14" xfId="2" applyNumberFormat="1" applyFont="1" applyFill="1" applyBorder="1" applyAlignment="1">
      <alignment horizontal="left"/>
    </xf>
    <xf numFmtId="0" fontId="99" fillId="7" borderId="8" xfId="2" applyNumberFormat="1" applyFont="1" applyFill="1" applyBorder="1" applyAlignment="1">
      <alignment horizontal="left"/>
    </xf>
    <xf numFmtId="0" fontId="99" fillId="7" borderId="12" xfId="2" applyNumberFormat="1" applyFont="1" applyFill="1" applyBorder="1" applyAlignment="1">
      <alignment horizontal="left"/>
    </xf>
    <xf numFmtId="0" fontId="18" fillId="7" borderId="6" xfId="2" applyNumberFormat="1" applyFont="1" applyFill="1" applyBorder="1" applyAlignment="1">
      <alignment horizontal="center"/>
    </xf>
    <xf numFmtId="0" fontId="99" fillId="7" borderId="17" xfId="2" applyNumberFormat="1" applyFont="1" applyFill="1" applyBorder="1" applyAlignment="1">
      <alignment horizontal="left"/>
    </xf>
    <xf numFmtId="164" fontId="43" fillId="0" borderId="101" xfId="2" applyFont="1" applyBorder="1" applyAlignment="1">
      <alignment horizontal="center"/>
    </xf>
    <xf numFmtId="164" fontId="43" fillId="0" borderId="100" xfId="2" applyFont="1" applyBorder="1" applyAlignment="1">
      <alignment horizontal="center"/>
    </xf>
    <xf numFmtId="164" fontId="43" fillId="7" borderId="100" xfId="2" applyFont="1" applyFill="1" applyBorder="1" applyAlignment="1">
      <alignment horizontal="center"/>
    </xf>
    <xf numFmtId="165" fontId="14" fillId="0" borderId="117" xfId="2" applyNumberFormat="1" applyFont="1" applyBorder="1" applyAlignment="1">
      <alignment horizontal="center"/>
    </xf>
    <xf numFmtId="164" fontId="42" fillId="2" borderId="104" xfId="2" applyFont="1" applyFill="1" applyBorder="1" applyAlignment="1">
      <alignment horizontal="center"/>
    </xf>
    <xf numFmtId="0" fontId="0" fillId="13" borderId="0" xfId="0" applyFill="1" applyBorder="1"/>
    <xf numFmtId="0" fontId="42" fillId="13" borderId="0" xfId="0" applyFont="1" applyFill="1" applyBorder="1" applyAlignment="1">
      <alignment horizontal="center"/>
    </xf>
    <xf numFmtId="0" fontId="43" fillId="13" borderId="0" xfId="0" applyFont="1" applyFill="1" applyBorder="1" applyAlignment="1">
      <alignment horizontal="center"/>
    </xf>
    <xf numFmtId="0" fontId="45" fillId="13" borderId="0" xfId="0" applyFont="1" applyFill="1" applyBorder="1" applyAlignment="1">
      <alignment horizontal="center"/>
    </xf>
    <xf numFmtId="0" fontId="0" fillId="7" borderId="0" xfId="0" applyFill="1" applyBorder="1"/>
    <xf numFmtId="164" fontId="42" fillId="2" borderId="10" xfId="2" applyFont="1" applyFill="1" applyBorder="1" applyAlignment="1">
      <alignment horizontal="center"/>
    </xf>
    <xf numFmtId="165" fontId="14" fillId="0" borderId="119" xfId="2" applyNumberFormat="1" applyFont="1" applyBorder="1" applyAlignment="1">
      <alignment horizontal="center"/>
    </xf>
    <xf numFmtId="164" fontId="42" fillId="2" borderId="120" xfId="2" applyFont="1" applyFill="1" applyBorder="1" applyAlignment="1">
      <alignment horizontal="center"/>
    </xf>
    <xf numFmtId="165" fontId="14" fillId="0" borderId="30" xfId="2" applyNumberFormat="1" applyFont="1" applyBorder="1" applyAlignment="1">
      <alignment horizontal="center"/>
    </xf>
    <xf numFmtId="0" fontId="42" fillId="7" borderId="21" xfId="2" applyNumberFormat="1" applyFont="1" applyFill="1" applyBorder="1" applyAlignment="1">
      <alignment horizontal="center"/>
    </xf>
    <xf numFmtId="164" fontId="42" fillId="7" borderId="88" xfId="2" applyFont="1" applyFill="1" applyBorder="1" applyAlignment="1">
      <alignment horizontal="center"/>
    </xf>
    <xf numFmtId="0" fontId="42" fillId="7" borderId="88" xfId="0" applyFont="1" applyFill="1" applyBorder="1" applyAlignment="1">
      <alignment horizontal="center"/>
    </xf>
    <xf numFmtId="0" fontId="43" fillId="7" borderId="88" xfId="0" applyFont="1" applyFill="1" applyBorder="1" applyAlignment="1">
      <alignment horizontal="center"/>
    </xf>
    <xf numFmtId="164" fontId="43" fillId="7" borderId="88" xfId="2" applyFont="1" applyFill="1" applyBorder="1" applyAlignment="1">
      <alignment horizontal="center"/>
    </xf>
    <xf numFmtId="164" fontId="43" fillId="7" borderId="61" xfId="2" applyFont="1" applyFill="1" applyBorder="1" applyAlignment="1">
      <alignment horizontal="center"/>
    </xf>
    <xf numFmtId="0" fontId="11" fillId="0" borderId="17" xfId="2" applyNumberFormat="1" applyFont="1" applyBorder="1"/>
    <xf numFmtId="0" fontId="87" fillId="7" borderId="28" xfId="2" applyNumberFormat="1" applyFont="1" applyFill="1" applyBorder="1"/>
    <xf numFmtId="0" fontId="42" fillId="7" borderId="28" xfId="2" applyNumberFormat="1" applyFont="1" applyFill="1" applyBorder="1" applyAlignment="1">
      <alignment horizontal="center"/>
    </xf>
    <xf numFmtId="0" fontId="59" fillId="7" borderId="0" xfId="0" applyFont="1" applyFill="1" applyBorder="1"/>
    <xf numFmtId="0" fontId="59" fillId="0" borderId="0" xfId="0" applyFont="1" applyBorder="1"/>
    <xf numFmtId="0" fontId="59" fillId="0" borderId="0" xfId="0" applyFont="1" applyBorder="1"/>
    <xf numFmtId="0" fontId="66" fillId="7" borderId="17" xfId="0" applyFont="1" applyFill="1" applyBorder="1" applyAlignment="1">
      <alignment horizontal="center"/>
    </xf>
  </cellXfs>
  <cellStyles count="3">
    <cellStyle name="Excel Built-in Normal" xfId="2" xr:uid="{536EA266-E649-48CA-BD1B-DD09516D82DA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00CC00"/>
      <color rgb="FF92D050"/>
      <color rgb="FF0F06BA"/>
      <color rgb="FF66FF66"/>
      <color rgb="FF99FF33"/>
      <color rgb="FF33CC33"/>
      <color rgb="FF99FF66"/>
      <color rgb="FF669900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512445</xdr:colOff>
      <xdr:row>0</xdr:row>
      <xdr:rowOff>0</xdr:rowOff>
    </xdr:from>
    <xdr:to>
      <xdr:col>23</xdr:col>
      <xdr:colOff>140969</xdr:colOff>
      <xdr:row>29</xdr:row>
      <xdr:rowOff>102657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A2A73E9B-A54E-4917-97B3-E6DC73474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6045" y="0"/>
          <a:ext cx="3895724" cy="5406177"/>
        </a:xfrm>
        <a:prstGeom prst="rect">
          <a:avLst/>
        </a:prstGeom>
      </xdr:spPr>
    </xdr:pic>
    <xdr:clientData/>
  </xdr:twoCellAnchor>
  <xdr:oneCellAnchor>
    <xdr:from>
      <xdr:col>13</xdr:col>
      <xdr:colOff>85725</xdr:colOff>
      <xdr:row>0</xdr:row>
      <xdr:rowOff>0</xdr:rowOff>
    </xdr:from>
    <xdr:ext cx="2971800" cy="1876424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3C166270-6C38-4554-81D9-594F92F5ACB7}"/>
            </a:ext>
          </a:extLst>
        </xdr:cNvPr>
        <xdr:cNvSpPr txBox="1"/>
      </xdr:nvSpPr>
      <xdr:spPr>
        <a:xfrm>
          <a:off x="8010525" y="0"/>
          <a:ext cx="2971800" cy="1876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NL" sz="1100"/>
        </a:p>
      </xdr:txBody>
    </xdr:sp>
    <xdr:clientData/>
  </xdr:oneCellAnchor>
  <xdr:oneCellAnchor>
    <xdr:from>
      <xdr:col>12</xdr:col>
      <xdr:colOff>472440</xdr:colOff>
      <xdr:row>0</xdr:row>
      <xdr:rowOff>9524</xdr:rowOff>
    </xdr:from>
    <xdr:ext cx="2735581" cy="1964056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323558CC-1BE1-4593-AB72-1C5731C93B8A}"/>
            </a:ext>
          </a:extLst>
        </xdr:cNvPr>
        <xdr:cNvSpPr/>
      </xdr:nvSpPr>
      <xdr:spPr>
        <a:xfrm>
          <a:off x="7787640" y="9524"/>
          <a:ext cx="2735581" cy="196405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Sjoeldatums</a:t>
          </a:r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2022-2023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15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29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27 oktober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200" b="1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Jaarvergadering + sjoelen</a:t>
          </a:r>
          <a:endParaRPr lang="nl-NL" sz="1200" b="1">
            <a:effectLst/>
            <a:latin typeface="Arial Black" panose="020B0A04020102020204" pitchFamily="34" charset="0"/>
          </a:endParaRP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10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24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8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22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Kerstsjoelen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15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(woensdag)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16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30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april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20 april 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6 mei (Slot avond)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november 2022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Koppeltoenooi Aalsmeer </a:t>
          </a:r>
          <a:r>
            <a:rPr lang="nl-NL" sz="1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→ </a:t>
          </a:r>
        </a:p>
        <a:p>
          <a:pPr algn="ctr"/>
          <a:endParaRPr lang="nl-NL" sz="14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nl-NL" sz="1600" b="1" cap="none" spc="0">
            <a:ln w="22225">
              <a:solidFill>
                <a:sysClr val="windowText" lastClr="000000"/>
              </a:solidFill>
              <a:prstDash val="solid"/>
            </a:ln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</xdr:txBody>
    </xdr:sp>
    <xdr:clientData/>
  </xdr:oneCellAnchor>
  <xdr:twoCellAnchor editAs="oneCell">
    <xdr:from>
      <xdr:col>0</xdr:col>
      <xdr:colOff>312420</xdr:colOff>
      <xdr:row>0</xdr:row>
      <xdr:rowOff>0</xdr:rowOff>
    </xdr:from>
    <xdr:to>
      <xdr:col>13</xdr:col>
      <xdr:colOff>7621</xdr:colOff>
      <xdr:row>29</xdr:row>
      <xdr:rowOff>83820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AFB3A9A5-8115-0FC5-8D42-FE705FD03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0"/>
          <a:ext cx="7620001" cy="5387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283683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3</xdr:col>
      <xdr:colOff>304800</xdr:colOff>
      <xdr:row>7</xdr:row>
      <xdr:rowOff>19050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6553B0F-EA6A-4CDA-B47A-3FA4FE7CB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04800"/>
          <a:ext cx="1524000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304800</xdr:colOff>
      <xdr:row>2</xdr:row>
      <xdr:rowOff>9524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2502C184-E423-48BE-A5F6-FF7F19BC4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33700" cy="5429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283683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3</xdr:col>
      <xdr:colOff>304800</xdr:colOff>
      <xdr:row>6</xdr:row>
      <xdr:rowOff>142875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87F3FB1B-63B1-40AA-91BB-82B9F1508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04800"/>
          <a:ext cx="1524000" cy="1524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283683</xdr:colOff>
      <xdr:row>8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E557DB48-92E3-4329-850C-0BDE160A2139}"/>
            </a:ext>
          </a:extLst>
        </xdr:cNvPr>
        <xdr:cNvSpPr/>
      </xdr:nvSpPr>
      <xdr:spPr>
        <a:xfrm>
          <a:off x="10980258" y="231493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6</xdr:col>
      <xdr:colOff>38100</xdr:colOff>
      <xdr:row>19</xdr:row>
      <xdr:rowOff>60960</xdr:rowOff>
    </xdr:from>
    <xdr:to>
      <xdr:col>17</xdr:col>
      <xdr:colOff>184737</xdr:colOff>
      <xdr:row>22</xdr:row>
      <xdr:rowOff>50728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388C500-815E-45E2-A7D9-7955F0CEB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7840" y="4572000"/>
          <a:ext cx="6852237" cy="698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819E-7125-4538-9671-BEC051228ED8}">
  <dimension ref="A1:BN144"/>
  <sheetViews>
    <sheetView tabSelected="1" workbookViewId="0">
      <selection activeCell="T40" sqref="T40"/>
    </sheetView>
  </sheetViews>
  <sheetFormatPr defaultRowHeight="14.4"/>
  <sheetData>
    <row r="1" spans="1:66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  <c r="BL1" s="206"/>
      <c r="BM1" s="206"/>
      <c r="BN1" s="206"/>
    </row>
    <row r="2" spans="1:66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  <c r="BL2" s="206"/>
      <c r="BM2" s="206"/>
      <c r="BN2" s="206"/>
    </row>
    <row r="3" spans="1:66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</row>
    <row r="4" spans="1:66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</row>
    <row r="5" spans="1:66">
      <c r="A5" s="206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</row>
    <row r="6" spans="1:66">
      <c r="A6" s="206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</row>
    <row r="7" spans="1:66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</row>
    <row r="8" spans="1:66">
      <c r="A8" s="206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</row>
    <row r="9" spans="1:66">
      <c r="A9" s="206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</row>
    <row r="10" spans="1:66">
      <c r="A10" s="206"/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</row>
    <row r="11" spans="1:66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</row>
    <row r="12" spans="1:66">
      <c r="A12" s="206"/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</row>
    <row r="13" spans="1:66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</row>
    <row r="14" spans="1:66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</row>
    <row r="15" spans="1:66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</row>
    <row r="16" spans="1:66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</row>
    <row r="17" spans="1:66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</row>
    <row r="18" spans="1:66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</row>
    <row r="19" spans="1:66">
      <c r="A19" s="206"/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</row>
    <row r="20" spans="1:66">
      <c r="A20" s="206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</row>
    <row r="21" spans="1:66">
      <c r="A21" s="206"/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6"/>
      <c r="BN21" s="206"/>
    </row>
    <row r="22" spans="1:66">
      <c r="A22" s="206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6"/>
      <c r="BN22" s="206"/>
    </row>
    <row r="23" spans="1:66">
      <c r="A23" s="206"/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6"/>
      <c r="BN23" s="206"/>
    </row>
    <row r="24" spans="1:66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</row>
    <row r="25" spans="1:66">
      <c r="A25" s="206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6"/>
      <c r="BN25" s="206"/>
    </row>
    <row r="26" spans="1:66">
      <c r="A26" s="206"/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</row>
    <row r="27" spans="1:66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</row>
    <row r="28" spans="1:66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</row>
    <row r="29" spans="1:66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</row>
    <row r="30" spans="1:66">
      <c r="A30" s="206"/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</row>
    <row r="31" spans="1:66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</row>
    <row r="32" spans="1:66">
      <c r="A32" s="206"/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</row>
    <row r="33" spans="1:66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</row>
    <row r="34" spans="1:66">
      <c r="A34" s="206"/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</row>
    <row r="35" spans="1:66">
      <c r="A35" s="206"/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</row>
    <row r="36" spans="1:66">
      <c r="A36" s="206"/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206"/>
      <c r="BN36" s="206"/>
    </row>
    <row r="37" spans="1:66">
      <c r="A37" s="206"/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  <c r="BM37" s="206"/>
      <c r="BN37" s="206"/>
    </row>
    <row r="38" spans="1:66">
      <c r="A38" s="206"/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</row>
    <row r="39" spans="1:66">
      <c r="A39" s="206"/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206"/>
      <c r="BN39" s="206"/>
    </row>
    <row r="40" spans="1:66">
      <c r="A40" s="206"/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</row>
    <row r="41" spans="1:66">
      <c r="A41" s="206"/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6"/>
      <c r="BN41" s="206"/>
    </row>
    <row r="42" spans="1:66">
      <c r="A42" s="206"/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206"/>
      <c r="BN42" s="206"/>
    </row>
    <row r="43" spans="1:66">
      <c r="A43" s="206"/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6"/>
      <c r="BL43" s="206"/>
      <c r="BM43" s="206"/>
      <c r="BN43" s="206"/>
    </row>
    <row r="44" spans="1:66">
      <c r="A44" s="206"/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</row>
    <row r="45" spans="1:66">
      <c r="A45" s="206"/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</row>
    <row r="46" spans="1:66">
      <c r="A46" s="206"/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  <c r="BI46" s="206"/>
      <c r="BJ46" s="206"/>
      <c r="BK46" s="206"/>
      <c r="BL46" s="206"/>
      <c r="BM46" s="206"/>
      <c r="BN46" s="206"/>
    </row>
    <row r="47" spans="1:66">
      <c r="A47" s="206"/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</row>
    <row r="48" spans="1:66">
      <c r="A48" s="206"/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6"/>
    </row>
    <row r="49" spans="1:66">
      <c r="A49" s="206"/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06"/>
      <c r="BN49" s="206"/>
    </row>
    <row r="50" spans="1:66">
      <c r="A50" s="206"/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</row>
    <row r="51" spans="1:66">
      <c r="A51" s="206"/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</row>
    <row r="52" spans="1:66">
      <c r="A52" s="206"/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</row>
    <row r="53" spans="1:66">
      <c r="A53" s="206"/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  <c r="BI53" s="206"/>
      <c r="BJ53" s="206"/>
      <c r="BK53" s="206"/>
      <c r="BL53" s="206"/>
      <c r="BM53" s="206"/>
      <c r="BN53" s="206"/>
    </row>
    <row r="54" spans="1:66">
      <c r="A54" s="206"/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  <c r="BI54" s="206"/>
      <c r="BJ54" s="206"/>
      <c r="BK54" s="206"/>
      <c r="BL54" s="206"/>
      <c r="BM54" s="206"/>
      <c r="BN54" s="206"/>
    </row>
    <row r="55" spans="1:66">
      <c r="A55" s="206"/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</row>
    <row r="56" spans="1:66">
      <c r="A56" s="206"/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  <c r="BI56" s="206"/>
      <c r="BJ56" s="206"/>
      <c r="BK56" s="206"/>
      <c r="BL56" s="206"/>
      <c r="BM56" s="206"/>
      <c r="BN56" s="206"/>
    </row>
    <row r="57" spans="1:66">
      <c r="A57" s="206"/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  <c r="BI57" s="206"/>
      <c r="BJ57" s="206"/>
      <c r="BK57" s="206"/>
      <c r="BL57" s="206"/>
      <c r="BM57" s="206"/>
      <c r="BN57" s="206"/>
    </row>
    <row r="58" spans="1:66">
      <c r="A58" s="206"/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  <c r="BI58" s="206"/>
      <c r="BJ58" s="206"/>
      <c r="BK58" s="206"/>
      <c r="BL58" s="206"/>
      <c r="BM58" s="206"/>
      <c r="BN58" s="206"/>
    </row>
    <row r="59" spans="1:66">
      <c r="A59" s="206"/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  <c r="BI59" s="206"/>
      <c r="BJ59" s="206"/>
      <c r="BK59" s="206"/>
      <c r="BL59" s="206"/>
      <c r="BM59" s="206"/>
      <c r="BN59" s="206"/>
    </row>
    <row r="60" spans="1:66">
      <c r="A60" s="206"/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  <c r="BI60" s="206"/>
      <c r="BJ60" s="206"/>
      <c r="BK60" s="206"/>
      <c r="BL60" s="206"/>
      <c r="BM60" s="206"/>
      <c r="BN60" s="206"/>
    </row>
    <row r="61" spans="1:66">
      <c r="A61" s="206"/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  <c r="BI61" s="206"/>
      <c r="BJ61" s="206"/>
      <c r="BK61" s="206"/>
      <c r="BL61" s="206"/>
      <c r="BM61" s="206"/>
      <c r="BN61" s="206"/>
    </row>
    <row r="62" spans="1:66">
      <c r="A62" s="206"/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206"/>
      <c r="BN62" s="206"/>
    </row>
    <row r="63" spans="1:66">
      <c r="A63" s="206"/>
      <c r="B63" s="206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06"/>
      <c r="BN63" s="206"/>
    </row>
    <row r="64" spans="1:66">
      <c r="A64" s="206"/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  <c r="BI64" s="206"/>
      <c r="BJ64" s="206"/>
      <c r="BK64" s="206"/>
      <c r="BL64" s="206"/>
      <c r="BM64" s="206"/>
      <c r="BN64" s="206"/>
    </row>
    <row r="65" spans="1:66">
      <c r="A65" s="206"/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  <c r="BI65" s="206"/>
      <c r="BJ65" s="206"/>
      <c r="BK65" s="206"/>
      <c r="BL65" s="206"/>
      <c r="BM65" s="206"/>
      <c r="BN65" s="206"/>
    </row>
    <row r="66" spans="1:66">
      <c r="A66" s="206"/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  <c r="BI66" s="206"/>
      <c r="BJ66" s="206"/>
      <c r="BK66" s="206"/>
      <c r="BL66" s="206"/>
      <c r="BM66" s="206"/>
      <c r="BN66" s="206"/>
    </row>
    <row r="67" spans="1:66">
      <c r="A67" s="206"/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  <c r="BI67" s="206"/>
      <c r="BJ67" s="206"/>
      <c r="BK67" s="206"/>
      <c r="BL67" s="206"/>
      <c r="BM67" s="206"/>
      <c r="BN67" s="206"/>
    </row>
    <row r="68" spans="1:66">
      <c r="A68" s="206"/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  <c r="BI68" s="206"/>
      <c r="BJ68" s="206"/>
      <c r="BK68" s="206"/>
      <c r="BL68" s="206"/>
      <c r="BM68" s="206"/>
      <c r="BN68" s="206"/>
    </row>
    <row r="69" spans="1:66">
      <c r="A69" s="206"/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</row>
    <row r="70" spans="1:66">
      <c r="A70" s="206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  <c r="BI70" s="206"/>
      <c r="BJ70" s="206"/>
      <c r="BK70" s="206"/>
      <c r="BL70" s="206"/>
      <c r="BM70" s="206"/>
      <c r="BN70" s="206"/>
    </row>
    <row r="71" spans="1:66">
      <c r="A71" s="206"/>
      <c r="B71" s="206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  <c r="BI71" s="206"/>
      <c r="BJ71" s="206"/>
      <c r="BK71" s="206"/>
      <c r="BL71" s="206"/>
      <c r="BM71" s="206"/>
      <c r="BN71" s="206"/>
    </row>
    <row r="72" spans="1:66">
      <c r="A72" s="206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  <c r="BI72" s="206"/>
      <c r="BJ72" s="206"/>
      <c r="BK72" s="206"/>
      <c r="BL72" s="206"/>
      <c r="BM72" s="206"/>
      <c r="BN72" s="206"/>
    </row>
    <row r="73" spans="1:66">
      <c r="A73" s="206"/>
      <c r="B73" s="206"/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  <c r="BI73" s="206"/>
      <c r="BJ73" s="206"/>
      <c r="BK73" s="206"/>
      <c r="BL73" s="206"/>
      <c r="BM73" s="206"/>
      <c r="BN73" s="206"/>
    </row>
    <row r="74" spans="1:66">
      <c r="A74" s="206"/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  <c r="BI74" s="206"/>
      <c r="BJ74" s="206"/>
      <c r="BK74" s="206"/>
      <c r="BL74" s="206"/>
      <c r="BM74" s="206"/>
      <c r="BN74" s="206"/>
    </row>
    <row r="75" spans="1:66">
      <c r="A75" s="206"/>
      <c r="B75" s="206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  <c r="BI75" s="206"/>
      <c r="BJ75" s="206"/>
      <c r="BK75" s="206"/>
      <c r="BL75" s="206"/>
      <c r="BM75" s="206"/>
      <c r="BN75" s="206"/>
    </row>
    <row r="76" spans="1:66">
      <c r="A76" s="206"/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06"/>
      <c r="BN76" s="206"/>
    </row>
    <row r="77" spans="1:66">
      <c r="A77" s="206"/>
      <c r="B77" s="206"/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06"/>
      <c r="BN77" s="206"/>
    </row>
    <row r="78" spans="1:66">
      <c r="A78" s="206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06"/>
      <c r="BN78" s="206"/>
    </row>
    <row r="79" spans="1:66">
      <c r="A79" s="206"/>
      <c r="B79" s="206"/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06"/>
      <c r="BN79" s="206"/>
    </row>
    <row r="80" spans="1:66">
      <c r="A80" s="206"/>
      <c r="B80" s="206"/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06"/>
      <c r="BN80" s="206"/>
    </row>
    <row r="81" spans="1:66">
      <c r="A81" s="206"/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  <c r="BI81" s="206"/>
      <c r="BJ81" s="206"/>
      <c r="BK81" s="206"/>
      <c r="BL81" s="206"/>
      <c r="BM81" s="206"/>
      <c r="BN81" s="206"/>
    </row>
    <row r="82" spans="1:66">
      <c r="A82" s="206"/>
      <c r="B82" s="206"/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  <c r="BI82" s="206"/>
      <c r="BJ82" s="206"/>
      <c r="BK82" s="206"/>
      <c r="BL82" s="206"/>
      <c r="BM82" s="206"/>
      <c r="BN82" s="206"/>
    </row>
    <row r="83" spans="1:66">
      <c r="A83" s="206"/>
      <c r="B83" s="206"/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  <c r="BI83" s="206"/>
      <c r="BJ83" s="206"/>
      <c r="BK83" s="206"/>
      <c r="BL83" s="206"/>
      <c r="BM83" s="206"/>
      <c r="BN83" s="206"/>
    </row>
    <row r="84" spans="1:66">
      <c r="A84" s="206"/>
      <c r="B84" s="206"/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  <c r="BI84" s="206"/>
      <c r="BJ84" s="206"/>
      <c r="BK84" s="206"/>
      <c r="BL84" s="206"/>
      <c r="BM84" s="206"/>
      <c r="BN84" s="206"/>
    </row>
    <row r="85" spans="1:66">
      <c r="A85" s="206"/>
      <c r="B85" s="206"/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  <c r="BI85" s="206"/>
      <c r="BJ85" s="206"/>
      <c r="BK85" s="206"/>
      <c r="BL85" s="206"/>
      <c r="BM85" s="206"/>
      <c r="BN85" s="206"/>
    </row>
    <row r="86" spans="1:66">
      <c r="A86" s="206"/>
      <c r="B86" s="206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06"/>
      <c r="BJ86" s="206"/>
      <c r="BK86" s="206"/>
      <c r="BL86" s="206"/>
      <c r="BM86" s="206"/>
      <c r="BN86" s="206"/>
    </row>
    <row r="87" spans="1:66">
      <c r="A87" s="206"/>
      <c r="B87" s="206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  <c r="BI87" s="206"/>
      <c r="BJ87" s="206"/>
      <c r="BK87" s="206"/>
      <c r="BL87" s="206"/>
      <c r="BM87" s="206"/>
      <c r="BN87" s="206"/>
    </row>
    <row r="88" spans="1:66">
      <c r="A88" s="206"/>
      <c r="B88" s="206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  <c r="BI88" s="206"/>
      <c r="BJ88" s="206"/>
      <c r="BK88" s="206"/>
      <c r="BL88" s="206"/>
      <c r="BM88" s="206"/>
      <c r="BN88" s="206"/>
    </row>
    <row r="89" spans="1:66">
      <c r="A89" s="206"/>
      <c r="B89" s="206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  <c r="BI89" s="206"/>
      <c r="BJ89" s="206"/>
      <c r="BK89" s="206"/>
      <c r="BL89" s="206"/>
      <c r="BM89" s="206"/>
      <c r="BN89" s="206"/>
    </row>
    <row r="90" spans="1:66">
      <c r="A90" s="206"/>
      <c r="B90" s="206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  <c r="BI90" s="206"/>
      <c r="BJ90" s="206"/>
      <c r="BK90" s="206"/>
      <c r="BL90" s="206"/>
      <c r="BM90" s="206"/>
      <c r="BN90" s="206"/>
    </row>
    <row r="91" spans="1:66">
      <c r="A91" s="206"/>
      <c r="B91" s="206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  <c r="BI91" s="206"/>
      <c r="BJ91" s="206"/>
      <c r="BK91" s="206"/>
      <c r="BL91" s="206"/>
      <c r="BM91" s="206"/>
      <c r="BN91" s="206"/>
    </row>
    <row r="92" spans="1:66">
      <c r="A92" s="206"/>
      <c r="B92" s="206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  <c r="BI92" s="206"/>
      <c r="BJ92" s="206"/>
      <c r="BK92" s="206"/>
      <c r="BL92" s="206"/>
      <c r="BM92" s="206"/>
      <c r="BN92" s="206"/>
    </row>
    <row r="93" spans="1:66">
      <c r="A93" s="206"/>
      <c r="B93" s="206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06"/>
      <c r="BJ93" s="206"/>
      <c r="BK93" s="206"/>
      <c r="BL93" s="206"/>
      <c r="BM93" s="206"/>
      <c r="BN93" s="206"/>
    </row>
    <row r="94" spans="1:66">
      <c r="A94" s="206"/>
      <c r="B94" s="206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  <c r="BI94" s="206"/>
      <c r="BJ94" s="206"/>
      <c r="BK94" s="206"/>
      <c r="BL94" s="206"/>
      <c r="BM94" s="206"/>
      <c r="BN94" s="206"/>
    </row>
    <row r="95" spans="1:66">
      <c r="A95" s="206"/>
      <c r="B95" s="206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  <c r="BI95" s="206"/>
      <c r="BJ95" s="206"/>
      <c r="BK95" s="206"/>
      <c r="BL95" s="206"/>
      <c r="BM95" s="206"/>
      <c r="BN95" s="206"/>
    </row>
    <row r="96" spans="1:66">
      <c r="A96" s="206"/>
      <c r="B96" s="206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  <c r="BI96" s="206"/>
      <c r="BJ96" s="206"/>
      <c r="BK96" s="206"/>
      <c r="BL96" s="206"/>
      <c r="BM96" s="206"/>
      <c r="BN96" s="206"/>
    </row>
    <row r="97" spans="1:66">
      <c r="A97" s="206"/>
      <c r="B97" s="206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6"/>
      <c r="AH97" s="206"/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  <c r="BI97" s="206"/>
      <c r="BJ97" s="206"/>
      <c r="BK97" s="206"/>
      <c r="BL97" s="206"/>
      <c r="BM97" s="206"/>
      <c r="BN97" s="206"/>
    </row>
    <row r="98" spans="1:66">
      <c r="A98" s="206"/>
      <c r="B98" s="206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  <c r="BI98" s="206"/>
      <c r="BJ98" s="206"/>
      <c r="BK98" s="206"/>
      <c r="BL98" s="206"/>
      <c r="BM98" s="206"/>
      <c r="BN98" s="206"/>
    </row>
    <row r="99" spans="1:66">
      <c r="A99" s="206"/>
      <c r="B99" s="206"/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  <c r="BI99" s="206"/>
      <c r="BJ99" s="206"/>
      <c r="BK99" s="206"/>
      <c r="BL99" s="206"/>
      <c r="BM99" s="206"/>
      <c r="BN99" s="206"/>
    </row>
    <row r="100" spans="1:66">
      <c r="A100" s="206"/>
      <c r="B100" s="206"/>
      <c r="C100" s="206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  <c r="BI100" s="206"/>
      <c r="BJ100" s="206"/>
      <c r="BK100" s="206"/>
      <c r="BL100" s="206"/>
      <c r="BM100" s="206"/>
      <c r="BN100" s="206"/>
    </row>
    <row r="101" spans="1:66">
      <c r="A101" s="206"/>
      <c r="B101" s="206"/>
      <c r="C101" s="206"/>
      <c r="D101" s="206"/>
      <c r="E101" s="206"/>
      <c r="F101" s="206"/>
      <c r="G101" s="206"/>
      <c r="H101" s="206"/>
      <c r="I101" s="206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6"/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  <c r="BI101" s="206"/>
      <c r="BJ101" s="206"/>
      <c r="BK101" s="206"/>
      <c r="BL101" s="206"/>
      <c r="BM101" s="206"/>
      <c r="BN101" s="206"/>
    </row>
    <row r="102" spans="1:66">
      <c r="A102" s="206"/>
      <c r="B102" s="206"/>
      <c r="C102" s="206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  <c r="BI102" s="206"/>
      <c r="BJ102" s="206"/>
      <c r="BK102" s="206"/>
      <c r="BL102" s="206"/>
      <c r="BM102" s="206"/>
      <c r="BN102" s="206"/>
    </row>
    <row r="103" spans="1:66">
      <c r="A103" s="206"/>
      <c r="B103" s="206"/>
      <c r="C103" s="206"/>
      <c r="D103" s="206"/>
      <c r="E103" s="206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  <c r="BI103" s="206"/>
      <c r="BJ103" s="206"/>
      <c r="BK103" s="206"/>
      <c r="BL103" s="206"/>
      <c r="BM103" s="206"/>
      <c r="BN103" s="206"/>
    </row>
    <row r="104" spans="1:66">
      <c r="A104" s="206"/>
      <c r="B104" s="206"/>
      <c r="C104" s="206"/>
      <c r="D104" s="206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206"/>
      <c r="BN104" s="206"/>
    </row>
    <row r="105" spans="1:66">
      <c r="A105" s="206"/>
      <c r="B105" s="206"/>
      <c r="C105" s="206"/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6"/>
      <c r="BL105" s="206"/>
      <c r="BM105" s="206"/>
      <c r="BN105" s="206"/>
    </row>
    <row r="106" spans="1:66">
      <c r="A106" s="206"/>
      <c r="B106" s="206"/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206"/>
      <c r="BN106" s="206"/>
    </row>
    <row r="107" spans="1:66">
      <c r="A107" s="206"/>
      <c r="B107" s="206"/>
      <c r="C107" s="206"/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206"/>
      <c r="BN107" s="206"/>
    </row>
    <row r="108" spans="1:66">
      <c r="A108" s="206"/>
      <c r="B108" s="206"/>
      <c r="C108" s="206"/>
      <c r="D108" s="206"/>
      <c r="E108" s="206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  <c r="BI108" s="206"/>
      <c r="BJ108" s="206"/>
      <c r="BK108" s="206"/>
      <c r="BL108" s="206"/>
      <c r="BM108" s="206"/>
      <c r="BN108" s="206"/>
    </row>
    <row r="109" spans="1:66">
      <c r="A109" s="206"/>
      <c r="B109" s="206"/>
      <c r="C109" s="206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  <c r="BI109" s="206"/>
      <c r="BJ109" s="206"/>
      <c r="BK109" s="206"/>
      <c r="BL109" s="206"/>
      <c r="BM109" s="206"/>
      <c r="BN109" s="206"/>
    </row>
    <row r="110" spans="1:66">
      <c r="A110" s="206"/>
      <c r="B110" s="206"/>
      <c r="C110" s="206"/>
      <c r="D110" s="206"/>
      <c r="E110" s="206"/>
      <c r="F110" s="206"/>
      <c r="G110" s="206"/>
      <c r="H110" s="206"/>
      <c r="I110" s="206"/>
      <c r="J110" s="206"/>
      <c r="K110" s="206"/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  <c r="AA110" s="206"/>
      <c r="AB110" s="206"/>
      <c r="AC110" s="206"/>
      <c r="AD110" s="206"/>
      <c r="AE110" s="206"/>
      <c r="AF110" s="206"/>
      <c r="AG110" s="206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  <c r="BI110" s="206"/>
      <c r="BJ110" s="206"/>
      <c r="BK110" s="206"/>
      <c r="BL110" s="206"/>
      <c r="BM110" s="206"/>
      <c r="BN110" s="206"/>
    </row>
    <row r="111" spans="1:66">
      <c r="A111" s="206"/>
      <c r="B111" s="206"/>
      <c r="C111" s="206"/>
      <c r="D111" s="206"/>
      <c r="E111" s="206"/>
      <c r="F111" s="206"/>
      <c r="G111" s="206"/>
      <c r="H111" s="206"/>
      <c r="I111" s="206"/>
      <c r="J111" s="206"/>
      <c r="K111" s="206"/>
      <c r="L111" s="206"/>
      <c r="M111" s="206"/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6"/>
      <c r="AF111" s="206"/>
      <c r="AG111" s="206"/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  <c r="BI111" s="206"/>
      <c r="BJ111" s="206"/>
      <c r="BK111" s="206"/>
      <c r="BL111" s="206"/>
      <c r="BM111" s="206"/>
      <c r="BN111" s="206"/>
    </row>
    <row r="112" spans="1:66">
      <c r="A112" s="206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  <c r="BI112" s="206"/>
      <c r="BJ112" s="206"/>
      <c r="BK112" s="206"/>
      <c r="BL112" s="206"/>
      <c r="BM112" s="206"/>
      <c r="BN112" s="206"/>
    </row>
    <row r="113" spans="1:66">
      <c r="A113" s="206"/>
      <c r="B113" s="206"/>
      <c r="C113" s="206"/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  <c r="BI113" s="206"/>
      <c r="BJ113" s="206"/>
      <c r="BK113" s="206"/>
      <c r="BL113" s="206"/>
      <c r="BM113" s="206"/>
      <c r="BN113" s="206"/>
    </row>
    <row r="114" spans="1:66">
      <c r="A114" s="206"/>
      <c r="B114" s="206"/>
      <c r="C114" s="206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  <c r="BI114" s="206"/>
      <c r="BJ114" s="206"/>
      <c r="BK114" s="206"/>
      <c r="BL114" s="206"/>
      <c r="BM114" s="206"/>
      <c r="BN114" s="206"/>
    </row>
    <row r="115" spans="1:66">
      <c r="A115" s="206"/>
      <c r="B115" s="206"/>
      <c r="C115" s="206"/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  <c r="BI115" s="206"/>
      <c r="BJ115" s="206"/>
      <c r="BK115" s="206"/>
      <c r="BL115" s="206"/>
      <c r="BM115" s="206"/>
      <c r="BN115" s="206"/>
    </row>
    <row r="116" spans="1:66">
      <c r="A116" s="206"/>
      <c r="B116" s="206"/>
      <c r="C116" s="206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  <c r="BI116" s="206"/>
      <c r="BJ116" s="206"/>
      <c r="BK116" s="206"/>
      <c r="BL116" s="206"/>
      <c r="BM116" s="206"/>
      <c r="BN116" s="206"/>
    </row>
    <row r="117" spans="1:66">
      <c r="A117" s="206"/>
      <c r="B117" s="206"/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06"/>
      <c r="BN117" s="206"/>
    </row>
    <row r="118" spans="1:66">
      <c r="A118" s="206"/>
      <c r="B118" s="206"/>
      <c r="C118" s="206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06"/>
      <c r="BN118" s="206"/>
    </row>
    <row r="119" spans="1:66">
      <c r="A119" s="206"/>
      <c r="B119" s="206"/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06"/>
      <c r="BN119" s="206"/>
    </row>
    <row r="120" spans="1:66">
      <c r="A120" s="206"/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06"/>
      <c r="BN120" s="206"/>
    </row>
    <row r="121" spans="1:66">
      <c r="A121" s="206"/>
      <c r="B121" s="206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06"/>
      <c r="BN121" s="206"/>
    </row>
    <row r="122" spans="1:66">
      <c r="A122" s="206"/>
      <c r="B122" s="206"/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206"/>
      <c r="BN122" s="206"/>
    </row>
    <row r="123" spans="1:66">
      <c r="A123" s="206"/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206"/>
      <c r="BN123" s="206"/>
    </row>
    <row r="124" spans="1:66">
      <c r="A124" s="206"/>
      <c r="B124" s="206"/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206"/>
      <c r="BN124" s="206"/>
    </row>
    <row r="125" spans="1:66">
      <c r="A125" s="206"/>
      <c r="B125" s="206"/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  <c r="BI125" s="206"/>
      <c r="BJ125" s="206"/>
      <c r="BK125" s="206"/>
      <c r="BL125" s="206"/>
      <c r="BM125" s="206"/>
      <c r="BN125" s="206"/>
    </row>
    <row r="126" spans="1:66">
      <c r="A126" s="206"/>
      <c r="B126" s="206"/>
      <c r="C126" s="206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  <c r="BI126" s="206"/>
      <c r="BJ126" s="206"/>
      <c r="BK126" s="206"/>
      <c r="BL126" s="206"/>
      <c r="BM126" s="206"/>
      <c r="BN126" s="206"/>
    </row>
    <row r="127" spans="1:66">
      <c r="A127" s="206"/>
      <c r="B127" s="206"/>
      <c r="C127" s="206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  <c r="BI127" s="206"/>
      <c r="BJ127" s="206"/>
      <c r="BK127" s="206"/>
      <c r="BL127" s="206"/>
      <c r="BM127" s="206"/>
      <c r="BN127" s="206"/>
    </row>
    <row r="128" spans="1:66">
      <c r="A128" s="206"/>
      <c r="B128" s="206"/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  <c r="BI128" s="206"/>
      <c r="BJ128" s="206"/>
      <c r="BK128" s="206"/>
      <c r="BL128" s="206"/>
      <c r="BM128" s="206"/>
      <c r="BN128" s="206"/>
    </row>
    <row r="129" spans="1:66">
      <c r="A129" s="206"/>
      <c r="B129" s="206"/>
      <c r="C129" s="206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  <c r="BI129" s="206"/>
      <c r="BJ129" s="206"/>
      <c r="BK129" s="206"/>
      <c r="BL129" s="206"/>
      <c r="BM129" s="206"/>
      <c r="BN129" s="206"/>
    </row>
    <row r="130" spans="1:66">
      <c r="A130" s="206"/>
      <c r="B130" s="206"/>
      <c r="C130" s="206"/>
      <c r="D130" s="206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  <c r="BI130" s="206"/>
      <c r="BJ130" s="206"/>
      <c r="BK130" s="206"/>
      <c r="BL130" s="206"/>
      <c r="BM130" s="206"/>
      <c r="BN130" s="206"/>
    </row>
    <row r="131" spans="1:66">
      <c r="A131" s="206"/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  <c r="BI131" s="206"/>
      <c r="BJ131" s="206"/>
      <c r="BK131" s="206"/>
      <c r="BL131" s="206"/>
      <c r="BM131" s="206"/>
      <c r="BN131" s="206"/>
    </row>
    <row r="132" spans="1:66">
      <c r="A132" s="206"/>
      <c r="B132" s="206"/>
      <c r="C132" s="206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/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  <c r="BI132" s="206"/>
      <c r="BJ132" s="206"/>
      <c r="BK132" s="206"/>
      <c r="BL132" s="206"/>
      <c r="BM132" s="206"/>
      <c r="BN132" s="206"/>
    </row>
    <row r="133" spans="1:66">
      <c r="A133" s="206"/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/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  <c r="BI133" s="206"/>
      <c r="BJ133" s="206"/>
      <c r="BK133" s="206"/>
      <c r="BL133" s="206"/>
      <c r="BM133" s="206"/>
      <c r="BN133" s="206"/>
    </row>
    <row r="134" spans="1:66">
      <c r="A134" s="206"/>
      <c r="B134" s="206"/>
      <c r="C134" s="206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  <c r="BI134" s="206"/>
      <c r="BJ134" s="206"/>
      <c r="BK134" s="206"/>
      <c r="BL134" s="206"/>
      <c r="BM134" s="206"/>
      <c r="BN134" s="206"/>
    </row>
    <row r="135" spans="1:66">
      <c r="A135" s="206"/>
      <c r="B135" s="206"/>
      <c r="C135" s="206"/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  <c r="BI135" s="206"/>
      <c r="BJ135" s="206"/>
      <c r="BK135" s="206"/>
      <c r="BL135" s="206"/>
      <c r="BM135" s="206"/>
      <c r="BN135" s="206"/>
    </row>
    <row r="136" spans="1:66">
      <c r="A136" s="206"/>
      <c r="B136" s="206"/>
      <c r="C136" s="206"/>
      <c r="D136" s="206"/>
      <c r="E136" s="206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  <c r="BI136" s="206"/>
      <c r="BJ136" s="206"/>
      <c r="BK136" s="206"/>
      <c r="BL136" s="206"/>
      <c r="BM136" s="206"/>
      <c r="BN136" s="206"/>
    </row>
    <row r="137" spans="1:66">
      <c r="A137" s="206"/>
      <c r="B137" s="206"/>
      <c r="C137" s="206"/>
      <c r="D137" s="206"/>
      <c r="E137" s="206"/>
      <c r="F137" s="206"/>
      <c r="G137" s="206"/>
      <c r="H137" s="206"/>
      <c r="I137" s="206"/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  <c r="Z137" s="206"/>
      <c r="AA137" s="206"/>
      <c r="AB137" s="206"/>
      <c r="AC137" s="206"/>
      <c r="AD137" s="206"/>
      <c r="AE137" s="206"/>
      <c r="AF137" s="206"/>
      <c r="AG137" s="206"/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  <c r="BI137" s="206"/>
      <c r="BJ137" s="206"/>
      <c r="BK137" s="206"/>
      <c r="BL137" s="206"/>
      <c r="BM137" s="206"/>
      <c r="BN137" s="206"/>
    </row>
    <row r="138" spans="1:66">
      <c r="A138" s="206"/>
      <c r="B138" s="206"/>
      <c r="C138" s="206"/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  <c r="Z138" s="206"/>
      <c r="AA138" s="206"/>
      <c r="AB138" s="206"/>
      <c r="AC138" s="206"/>
      <c r="AD138" s="206"/>
      <c r="AE138" s="206"/>
      <c r="AF138" s="206"/>
      <c r="AG138" s="206"/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  <c r="BI138" s="206"/>
      <c r="BJ138" s="206"/>
      <c r="BK138" s="206"/>
      <c r="BL138" s="206"/>
      <c r="BM138" s="206"/>
      <c r="BN138" s="206"/>
    </row>
    <row r="139" spans="1:66">
      <c r="A139" s="206"/>
      <c r="B139" s="206"/>
      <c r="C139" s="206"/>
      <c r="D139" s="206"/>
      <c r="E139" s="206"/>
      <c r="F139" s="206"/>
      <c r="G139" s="206"/>
      <c r="H139" s="206"/>
      <c r="I139" s="206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206"/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  <c r="BI139" s="206"/>
      <c r="BJ139" s="206"/>
      <c r="BK139" s="206"/>
      <c r="BL139" s="206"/>
      <c r="BM139" s="206"/>
      <c r="BN139" s="206"/>
    </row>
    <row r="140" spans="1:66">
      <c r="A140" s="206"/>
      <c r="B140" s="206"/>
      <c r="C140" s="206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  <c r="BI140" s="206"/>
      <c r="BJ140" s="206"/>
      <c r="BK140" s="206"/>
      <c r="BL140" s="206"/>
      <c r="BM140" s="206"/>
      <c r="BN140" s="206"/>
    </row>
    <row r="141" spans="1:66">
      <c r="A141" s="206"/>
      <c r="B141" s="206"/>
      <c r="C141" s="206"/>
      <c r="D141" s="206"/>
      <c r="E141" s="206"/>
      <c r="F141" s="206"/>
      <c r="G141" s="206"/>
      <c r="H141" s="206"/>
      <c r="I141" s="206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6"/>
      <c r="AF141" s="206"/>
      <c r="AG141" s="206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  <c r="BI141" s="206"/>
      <c r="BJ141" s="206"/>
      <c r="BK141" s="206"/>
      <c r="BL141" s="206"/>
      <c r="BM141" s="206"/>
      <c r="BN141" s="206"/>
    </row>
    <row r="142" spans="1:66">
      <c r="A142" s="206"/>
      <c r="B142" s="206"/>
      <c r="C142" s="206"/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/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  <c r="BI142" s="206"/>
      <c r="BJ142" s="206"/>
      <c r="BK142" s="206"/>
      <c r="BL142" s="206"/>
      <c r="BM142" s="206"/>
      <c r="BN142" s="206"/>
    </row>
    <row r="143" spans="1:66">
      <c r="A143" s="206"/>
      <c r="B143" s="206"/>
      <c r="C143" s="206"/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  <c r="AA143" s="206"/>
      <c r="AB143" s="206"/>
      <c r="AC143" s="206"/>
      <c r="AD143" s="206"/>
      <c r="AE143" s="206"/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  <c r="BI143" s="206"/>
      <c r="BJ143" s="206"/>
      <c r="BK143" s="206"/>
      <c r="BL143" s="206"/>
      <c r="BM143" s="206"/>
      <c r="BN143" s="206"/>
    </row>
    <row r="144" spans="1:66">
      <c r="A144" s="206"/>
      <c r="B144" s="206"/>
      <c r="C144" s="206"/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  <c r="AA144" s="206"/>
      <c r="AB144" s="206"/>
      <c r="AC144" s="206"/>
      <c r="AD144" s="206"/>
      <c r="AE144" s="206"/>
      <c r="AF144" s="206"/>
      <c r="AG144" s="206"/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  <c r="BI144" s="206"/>
      <c r="BJ144" s="206"/>
      <c r="BK144" s="206"/>
      <c r="BL144" s="206"/>
      <c r="BM144" s="206"/>
      <c r="BN144" s="20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1994-F0BE-4AE1-8AE0-33C27F0944D4}">
  <dimension ref="A1:AD71"/>
  <sheetViews>
    <sheetView workbookViewId="0">
      <selection activeCell="E37" sqref="E37"/>
    </sheetView>
  </sheetViews>
  <sheetFormatPr defaultRowHeight="14.4"/>
  <cols>
    <col min="7" max="7" width="22.5546875" customWidth="1"/>
    <col min="16" max="16" width="9.88671875" bestFit="1" customWidth="1"/>
  </cols>
  <sheetData>
    <row r="1" spans="1:30" ht="24" thickBot="1">
      <c r="A1" s="12"/>
      <c r="B1" s="12"/>
      <c r="C1" s="12"/>
      <c r="D1" s="12"/>
      <c r="E1" s="75" t="s">
        <v>19</v>
      </c>
      <c r="F1" s="329" t="s">
        <v>79</v>
      </c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19.8" thickTop="1" thickBot="1">
      <c r="A2" s="12"/>
      <c r="B2" s="12"/>
      <c r="C2" s="12"/>
      <c r="D2" s="12"/>
      <c r="E2" s="76"/>
      <c r="F2" s="93" t="s">
        <v>60</v>
      </c>
      <c r="G2" s="94"/>
      <c r="H2" s="320" t="s">
        <v>1</v>
      </c>
      <c r="I2" s="321"/>
      <c r="J2" s="95"/>
      <c r="K2" s="322" t="s">
        <v>17</v>
      </c>
      <c r="L2" s="323"/>
      <c r="M2" s="323"/>
      <c r="N2" s="324"/>
      <c r="O2" s="96"/>
      <c r="P2" s="339" t="s">
        <v>6</v>
      </c>
      <c r="Q2" s="340"/>
      <c r="R2" s="80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 ht="18.600000000000001">
      <c r="A3" s="12"/>
      <c r="B3" s="12"/>
      <c r="C3" s="12"/>
      <c r="D3" s="12"/>
      <c r="E3" s="32">
        <v>1</v>
      </c>
      <c r="F3" s="97" t="s">
        <v>26</v>
      </c>
      <c r="G3" s="98"/>
      <c r="H3" s="333">
        <v>2844</v>
      </c>
      <c r="I3" s="334">
        <v>2844</v>
      </c>
      <c r="J3" s="99"/>
      <c r="K3" s="99"/>
      <c r="L3" s="325">
        <v>142.19999999999999</v>
      </c>
      <c r="M3" s="326">
        <v>142.19999999999999</v>
      </c>
      <c r="N3" s="99"/>
      <c r="O3" s="100"/>
      <c r="P3" s="538">
        <v>27</v>
      </c>
      <c r="Q3" s="539">
        <v>27</v>
      </c>
      <c r="R3" s="38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t="18.600000000000001">
      <c r="A4" s="12"/>
      <c r="B4" s="12"/>
      <c r="C4" s="12"/>
      <c r="D4" s="12"/>
      <c r="E4" s="32">
        <v>2</v>
      </c>
      <c r="F4" s="101" t="s">
        <v>57</v>
      </c>
      <c r="G4" s="5"/>
      <c r="H4" s="335">
        <v>2807</v>
      </c>
      <c r="I4" s="336">
        <v>2807</v>
      </c>
      <c r="J4" s="1"/>
      <c r="K4" s="1"/>
      <c r="L4" s="327">
        <v>140.35</v>
      </c>
      <c r="M4" s="328">
        <v>140.35</v>
      </c>
      <c r="N4" s="1"/>
      <c r="O4" s="4"/>
      <c r="P4" s="331">
        <v>26</v>
      </c>
      <c r="Q4" s="332">
        <v>26</v>
      </c>
      <c r="R4" s="40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ht="18.600000000000001">
      <c r="A5" s="12"/>
      <c r="B5" s="12"/>
      <c r="C5" s="12"/>
      <c r="D5" s="12"/>
      <c r="E5" s="32">
        <v>3</v>
      </c>
      <c r="F5" s="101" t="s">
        <v>31</v>
      </c>
      <c r="G5" s="5"/>
      <c r="H5" s="335">
        <v>2756</v>
      </c>
      <c r="I5" s="336">
        <v>2756</v>
      </c>
      <c r="J5" s="1"/>
      <c r="K5" s="1"/>
      <c r="L5" s="327">
        <v>137.80000000000001</v>
      </c>
      <c r="M5" s="328">
        <v>137.80000000000001</v>
      </c>
      <c r="N5" s="1"/>
      <c r="O5" s="4"/>
      <c r="P5" s="331">
        <v>25</v>
      </c>
      <c r="Q5" s="332">
        <v>25</v>
      </c>
      <c r="R5" s="40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30" ht="18.600000000000001">
      <c r="A6" s="12"/>
      <c r="B6" s="12"/>
      <c r="C6" s="12"/>
      <c r="D6" s="12"/>
      <c r="E6" s="32">
        <v>4</v>
      </c>
      <c r="F6" s="101" t="s">
        <v>27</v>
      </c>
      <c r="G6" s="5"/>
      <c r="H6" s="335">
        <v>2741</v>
      </c>
      <c r="I6" s="336">
        <v>2741</v>
      </c>
      <c r="J6" s="2"/>
      <c r="K6" s="2"/>
      <c r="L6" s="327">
        <v>137.05000000000001</v>
      </c>
      <c r="M6" s="328">
        <v>137.05000000000001</v>
      </c>
      <c r="N6" s="2"/>
      <c r="O6" s="2"/>
      <c r="P6" s="331">
        <v>23</v>
      </c>
      <c r="Q6" s="332">
        <v>23</v>
      </c>
      <c r="R6" s="40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18.600000000000001">
      <c r="A7" s="12"/>
      <c r="B7" s="12"/>
      <c r="C7" s="12"/>
      <c r="D7" s="12"/>
      <c r="E7" s="32">
        <v>5</v>
      </c>
      <c r="F7" s="101" t="s">
        <v>62</v>
      </c>
      <c r="G7" s="5"/>
      <c r="H7" s="337">
        <v>2688</v>
      </c>
      <c r="I7" s="338">
        <v>2688</v>
      </c>
      <c r="J7" s="3"/>
      <c r="K7" s="542"/>
      <c r="L7" s="327">
        <v>134.4</v>
      </c>
      <c r="M7" s="328">
        <v>134.4</v>
      </c>
      <c r="N7" s="542"/>
      <c r="O7" s="3"/>
      <c r="P7" s="331">
        <v>20</v>
      </c>
      <c r="Q7" s="332">
        <v>20</v>
      </c>
      <c r="R7" s="40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ht="18.600000000000001">
      <c r="A8" s="12"/>
      <c r="B8" s="12"/>
      <c r="C8" s="12"/>
      <c r="D8" s="12"/>
      <c r="E8" s="32">
        <v>6</v>
      </c>
      <c r="F8" s="102" t="s">
        <v>30</v>
      </c>
      <c r="G8" s="6"/>
      <c r="H8" s="335">
        <v>2736</v>
      </c>
      <c r="I8" s="336">
        <v>2736</v>
      </c>
      <c r="J8" s="1"/>
      <c r="K8" s="1"/>
      <c r="L8" s="327">
        <v>136.80000000000001</v>
      </c>
      <c r="M8" s="328">
        <v>136.80000000000001</v>
      </c>
      <c r="N8" s="1"/>
      <c r="O8" s="4"/>
      <c r="P8" s="331">
        <v>18</v>
      </c>
      <c r="Q8" s="332">
        <v>18</v>
      </c>
      <c r="R8" s="40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0" ht="18.600000000000001">
      <c r="A9" s="12"/>
      <c r="B9" s="12"/>
      <c r="C9" s="12"/>
      <c r="D9" s="12"/>
      <c r="E9" s="32">
        <v>7</v>
      </c>
      <c r="F9" s="101" t="s">
        <v>28</v>
      </c>
      <c r="G9" s="5"/>
      <c r="H9" s="335">
        <v>2576</v>
      </c>
      <c r="I9" s="336">
        <v>2576</v>
      </c>
      <c r="J9" s="4"/>
      <c r="K9" s="2"/>
      <c r="L9" s="327">
        <v>128.80000000000001</v>
      </c>
      <c r="M9" s="328">
        <v>128.80000000000001</v>
      </c>
      <c r="N9" s="2"/>
      <c r="O9" s="4"/>
      <c r="P9" s="331">
        <v>14</v>
      </c>
      <c r="Q9" s="332">
        <v>14</v>
      </c>
      <c r="R9" s="40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0" ht="18.600000000000001">
      <c r="A10" s="12"/>
      <c r="B10" s="12"/>
      <c r="C10" s="12"/>
      <c r="D10" s="12"/>
      <c r="E10" s="32">
        <v>8</v>
      </c>
      <c r="F10" s="101" t="s">
        <v>58</v>
      </c>
      <c r="G10" s="5"/>
      <c r="H10" s="358">
        <v>2738</v>
      </c>
      <c r="I10" s="548">
        <v>2738</v>
      </c>
      <c r="J10" s="551"/>
      <c r="K10" s="552"/>
      <c r="L10" s="553">
        <v>136.9</v>
      </c>
      <c r="M10" s="549">
        <v>136.9</v>
      </c>
      <c r="N10" s="552"/>
      <c r="O10" s="552"/>
      <c r="P10" s="554">
        <v>12</v>
      </c>
      <c r="Q10" s="541">
        <v>12</v>
      </c>
      <c r="R10" s="40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30" ht="19.2" thickBot="1">
      <c r="A11" s="12"/>
      <c r="B11" s="12"/>
      <c r="C11" s="12"/>
      <c r="D11" s="12"/>
      <c r="E11" s="32">
        <v>9</v>
      </c>
      <c r="F11" s="135" t="s">
        <v>29</v>
      </c>
      <c r="G11" s="543"/>
      <c r="H11" s="544">
        <v>0</v>
      </c>
      <c r="I11" s="545">
        <v>0</v>
      </c>
      <c r="J11" s="546"/>
      <c r="K11" s="546"/>
      <c r="L11" s="547">
        <v>0</v>
      </c>
      <c r="M11" s="550">
        <v>0</v>
      </c>
      <c r="N11" s="558"/>
      <c r="O11" s="558"/>
      <c r="P11" s="555">
        <v>0</v>
      </c>
      <c r="Q11" s="556">
        <v>0</v>
      </c>
      <c r="R11" s="40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1:30" ht="19.2" thickBot="1">
      <c r="A12" s="12"/>
      <c r="B12" s="12"/>
      <c r="C12" s="12"/>
      <c r="D12" s="12"/>
      <c r="E12" s="77"/>
      <c r="F12" s="330"/>
      <c r="G12" s="330"/>
      <c r="H12" s="78"/>
      <c r="I12" s="19"/>
      <c r="J12" s="19"/>
      <c r="K12" s="19"/>
      <c r="L12" s="345"/>
      <c r="M12" s="345"/>
      <c r="N12" s="19"/>
      <c r="O12" s="19"/>
      <c r="P12" s="346"/>
      <c r="Q12" s="346"/>
      <c r="R12" s="40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ht="19.2" thickBot="1">
      <c r="A13" s="12"/>
      <c r="B13" s="12"/>
      <c r="C13" s="12"/>
      <c r="D13" s="12"/>
      <c r="E13" s="15"/>
      <c r="F13" s="90" t="s">
        <v>0</v>
      </c>
      <c r="G13" s="91"/>
      <c r="H13" s="364" t="s">
        <v>1</v>
      </c>
      <c r="I13" s="365"/>
      <c r="J13" s="92"/>
      <c r="K13" s="347" t="s">
        <v>17</v>
      </c>
      <c r="L13" s="348"/>
      <c r="M13" s="348"/>
      <c r="N13" s="349"/>
      <c r="O13" s="92"/>
      <c r="P13" s="360" t="s">
        <v>6</v>
      </c>
      <c r="Q13" s="361"/>
      <c r="R13" s="80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0" ht="18.600000000000001">
      <c r="A14" s="12"/>
      <c r="B14" s="12"/>
      <c r="C14" s="12"/>
      <c r="D14" s="12"/>
      <c r="E14" s="32">
        <v>1</v>
      </c>
      <c r="F14" s="103" t="s">
        <v>36</v>
      </c>
      <c r="G14" s="104"/>
      <c r="H14" s="362">
        <v>2453</v>
      </c>
      <c r="I14" s="363">
        <v>2453</v>
      </c>
      <c r="J14" s="99"/>
      <c r="K14" s="99"/>
      <c r="L14" s="368">
        <v>122.65</v>
      </c>
      <c r="M14" s="369">
        <v>122.65</v>
      </c>
      <c r="N14" s="99"/>
      <c r="O14" s="100"/>
      <c r="P14" s="565">
        <v>25</v>
      </c>
      <c r="Q14" s="566">
        <v>25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spans="1:30" ht="18.600000000000001">
      <c r="A15" s="12"/>
      <c r="B15" s="12"/>
      <c r="C15" s="12"/>
      <c r="D15" s="12"/>
      <c r="E15" s="32">
        <v>2</v>
      </c>
      <c r="F15" s="101" t="s">
        <v>4</v>
      </c>
      <c r="G15" s="5"/>
      <c r="H15" s="335">
        <v>2499</v>
      </c>
      <c r="I15" s="336">
        <v>2499</v>
      </c>
      <c r="J15" s="1"/>
      <c r="K15" s="1"/>
      <c r="L15" s="350">
        <v>124.95</v>
      </c>
      <c r="M15" s="351">
        <v>124.95</v>
      </c>
      <c r="N15" s="1"/>
      <c r="O15" s="4"/>
      <c r="P15" s="343">
        <v>25</v>
      </c>
      <c r="Q15" s="344">
        <v>25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ht="18.600000000000001">
      <c r="A16" s="12"/>
      <c r="B16" s="12"/>
      <c r="C16" s="12"/>
      <c r="D16" s="12"/>
      <c r="E16" s="32">
        <v>3</v>
      </c>
      <c r="F16" s="101" t="s">
        <v>5</v>
      </c>
      <c r="G16" s="5"/>
      <c r="H16" s="335">
        <v>2403</v>
      </c>
      <c r="I16" s="336">
        <v>2403</v>
      </c>
      <c r="J16" s="7"/>
      <c r="K16" s="2"/>
      <c r="L16" s="350">
        <v>120.15</v>
      </c>
      <c r="M16" s="351">
        <v>120.15</v>
      </c>
      <c r="N16" s="7"/>
      <c r="O16" s="2"/>
      <c r="P16" s="343">
        <v>24</v>
      </c>
      <c r="Q16" s="344">
        <v>24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ht="18.600000000000001">
      <c r="A17" s="12"/>
      <c r="B17" s="12"/>
      <c r="C17" s="12"/>
      <c r="D17" s="12"/>
      <c r="E17" s="32">
        <v>4</v>
      </c>
      <c r="F17" s="101" t="s">
        <v>43</v>
      </c>
      <c r="G17" s="5"/>
      <c r="H17" s="335">
        <v>2561</v>
      </c>
      <c r="I17" s="336">
        <v>2561</v>
      </c>
      <c r="J17" s="1"/>
      <c r="K17" s="1"/>
      <c r="L17" s="350">
        <v>128.05000000000001</v>
      </c>
      <c r="M17" s="351">
        <v>128.05000000000001</v>
      </c>
      <c r="N17" s="1"/>
      <c r="O17" s="4"/>
      <c r="P17" s="352">
        <v>23</v>
      </c>
      <c r="Q17" s="353">
        <v>23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ht="18.600000000000001">
      <c r="A18" s="12"/>
      <c r="B18" s="12"/>
      <c r="C18" s="12"/>
      <c r="D18" s="12"/>
      <c r="E18" s="32">
        <v>5</v>
      </c>
      <c r="F18" s="101" t="s">
        <v>34</v>
      </c>
      <c r="G18" s="5"/>
      <c r="H18" s="337">
        <v>2651</v>
      </c>
      <c r="I18" s="338">
        <v>2651</v>
      </c>
      <c r="J18" s="1"/>
      <c r="K18" s="1"/>
      <c r="L18" s="350">
        <v>132.55000000000001</v>
      </c>
      <c r="M18" s="351">
        <v>132.55000000000001</v>
      </c>
      <c r="N18" s="1"/>
      <c r="O18" s="4"/>
      <c r="P18" s="343">
        <v>23</v>
      </c>
      <c r="Q18" s="344">
        <v>23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ht="18.600000000000001">
      <c r="A19" s="12"/>
      <c r="B19" s="12"/>
      <c r="C19" s="12"/>
      <c r="D19" s="12"/>
      <c r="E19" s="32">
        <v>6</v>
      </c>
      <c r="F19" s="101" t="s">
        <v>33</v>
      </c>
      <c r="G19" s="5"/>
      <c r="H19" s="337">
        <v>2484</v>
      </c>
      <c r="I19" s="338">
        <v>2484</v>
      </c>
      <c r="J19" s="1"/>
      <c r="K19" s="1"/>
      <c r="L19" s="350">
        <v>124.2</v>
      </c>
      <c r="M19" s="351">
        <v>124.2</v>
      </c>
      <c r="N19" s="1"/>
      <c r="O19" s="4"/>
      <c r="P19" s="343">
        <v>21</v>
      </c>
      <c r="Q19" s="344">
        <v>21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ht="18.600000000000001">
      <c r="A20" s="12"/>
      <c r="B20" s="12"/>
      <c r="C20" s="12"/>
      <c r="D20" s="12"/>
      <c r="E20" s="32">
        <v>7</v>
      </c>
      <c r="F20" s="101" t="s">
        <v>32</v>
      </c>
      <c r="G20" s="5"/>
      <c r="H20" s="335">
        <v>2392</v>
      </c>
      <c r="I20" s="336">
        <v>2392</v>
      </c>
      <c r="J20" s="1"/>
      <c r="K20" s="1"/>
      <c r="L20" s="350">
        <v>119.6</v>
      </c>
      <c r="M20" s="351">
        <v>119.6</v>
      </c>
      <c r="N20" s="1"/>
      <c r="O20" s="4"/>
      <c r="P20" s="343">
        <v>17</v>
      </c>
      <c r="Q20" s="344">
        <v>17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ht="18.600000000000001">
      <c r="A21" s="12"/>
      <c r="B21" s="12"/>
      <c r="C21" s="12"/>
      <c r="D21" s="12"/>
      <c r="E21" s="32">
        <v>8</v>
      </c>
      <c r="F21" s="101" t="s">
        <v>25</v>
      </c>
      <c r="G21" s="5"/>
      <c r="H21" s="358">
        <v>2609</v>
      </c>
      <c r="I21" s="359">
        <v>2609</v>
      </c>
      <c r="J21" s="1"/>
      <c r="K21" s="1"/>
      <c r="L21" s="366">
        <v>130.44999999999999</v>
      </c>
      <c r="M21" s="367">
        <v>130.44999999999999</v>
      </c>
      <c r="N21" s="1"/>
      <c r="O21" s="4"/>
      <c r="P21" s="567">
        <v>13</v>
      </c>
      <c r="Q21" s="568">
        <v>13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ht="18.600000000000001">
      <c r="A22" s="12"/>
      <c r="B22" s="12"/>
      <c r="C22" s="12"/>
      <c r="D22" s="12"/>
      <c r="E22" s="32">
        <v>9</v>
      </c>
      <c r="F22" s="221" t="s">
        <v>3</v>
      </c>
      <c r="G22" s="559"/>
      <c r="H22" s="560">
        <v>2280</v>
      </c>
      <c r="I22" s="561">
        <v>2280</v>
      </c>
      <c r="J22" s="108"/>
      <c r="K22" s="108"/>
      <c r="L22" s="562">
        <v>114</v>
      </c>
      <c r="M22" s="563">
        <v>114</v>
      </c>
      <c r="N22" s="108"/>
      <c r="O22" s="108"/>
      <c r="P22" s="398">
        <v>11</v>
      </c>
      <c r="Q22" s="399">
        <v>11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ht="19.2" thickBot="1">
      <c r="A23" s="12"/>
      <c r="B23" s="12"/>
      <c r="C23" s="12"/>
      <c r="D23" s="12"/>
      <c r="E23" s="32">
        <v>10</v>
      </c>
      <c r="F23" s="213" t="s">
        <v>70</v>
      </c>
      <c r="G23" s="214"/>
      <c r="H23" s="425">
        <v>2348</v>
      </c>
      <c r="I23" s="426"/>
      <c r="J23" s="212"/>
      <c r="K23" s="212"/>
      <c r="L23" s="564">
        <v>117.4</v>
      </c>
      <c r="M23" s="401"/>
      <c r="N23" s="212"/>
      <c r="O23" s="265"/>
      <c r="P23" s="555">
        <v>11</v>
      </c>
      <c r="Q23" s="556">
        <v>11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ht="19.2" thickBot="1">
      <c r="A24" s="12"/>
      <c r="B24" s="12"/>
      <c r="C24" s="12"/>
      <c r="D24" s="12"/>
      <c r="E24" s="32"/>
      <c r="F24" s="17"/>
      <c r="G24" s="17"/>
      <c r="H24" s="15"/>
      <c r="I24" s="19"/>
      <c r="J24" s="19"/>
      <c r="K24" s="19"/>
      <c r="L24" s="32"/>
      <c r="M24" s="19"/>
      <c r="N24" s="19"/>
      <c r="O24" s="19"/>
      <c r="P24" s="81"/>
      <c r="Q24" s="15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ht="19.2" thickBot="1">
      <c r="A25" s="12"/>
      <c r="B25" s="12"/>
      <c r="C25" s="12"/>
      <c r="D25" s="12"/>
      <c r="E25" s="20"/>
      <c r="F25" s="219" t="s">
        <v>7</v>
      </c>
      <c r="G25" s="220"/>
      <c r="H25" s="370" t="s">
        <v>1</v>
      </c>
      <c r="I25" s="371"/>
      <c r="J25" s="100"/>
      <c r="K25" s="372" t="s">
        <v>17</v>
      </c>
      <c r="L25" s="373"/>
      <c r="M25" s="373"/>
      <c r="N25" s="374"/>
      <c r="O25" s="100"/>
      <c r="P25" s="375" t="s">
        <v>6</v>
      </c>
      <c r="Q25" s="376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ht="18.600000000000001">
      <c r="A26" s="12"/>
      <c r="B26" s="12"/>
      <c r="C26" s="12"/>
      <c r="D26" s="12"/>
      <c r="E26" s="32">
        <v>1</v>
      </c>
      <c r="F26" s="103" t="s">
        <v>37</v>
      </c>
      <c r="G26" s="105"/>
      <c r="H26" s="381">
        <v>2121</v>
      </c>
      <c r="I26" s="334">
        <v>2121</v>
      </c>
      <c r="J26" s="99"/>
      <c r="K26" s="99"/>
      <c r="L26" s="368">
        <v>106.05</v>
      </c>
      <c r="M26" s="369">
        <v>106.05</v>
      </c>
      <c r="N26" s="99"/>
      <c r="O26" s="100"/>
      <c r="P26" s="341">
        <v>27</v>
      </c>
      <c r="Q26" s="342">
        <v>27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ht="18.600000000000001">
      <c r="A27" s="12"/>
      <c r="B27" s="12"/>
      <c r="C27" s="12"/>
      <c r="D27" s="12"/>
      <c r="E27" s="32">
        <v>2</v>
      </c>
      <c r="F27" s="101" t="s">
        <v>73</v>
      </c>
      <c r="G27" s="5"/>
      <c r="H27" s="335">
        <v>1942</v>
      </c>
      <c r="I27" s="336">
        <v>1942</v>
      </c>
      <c r="J27" s="1"/>
      <c r="K27" s="1"/>
      <c r="L27" s="350">
        <v>97.1</v>
      </c>
      <c r="M27" s="351">
        <v>97.1</v>
      </c>
      <c r="N27" s="1"/>
      <c r="O27" s="4"/>
      <c r="P27" s="343">
        <v>25</v>
      </c>
      <c r="Q27" s="344">
        <v>25</v>
      </c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ht="18.600000000000001">
      <c r="A28" s="12"/>
      <c r="B28" s="12"/>
      <c r="C28" s="12"/>
      <c r="D28" s="12"/>
      <c r="E28" s="32">
        <v>3</v>
      </c>
      <c r="F28" s="101" t="s">
        <v>38</v>
      </c>
      <c r="G28" s="5"/>
      <c r="H28" s="335">
        <v>2019</v>
      </c>
      <c r="I28" s="336">
        <v>2019</v>
      </c>
      <c r="J28" s="1"/>
      <c r="K28" s="1"/>
      <c r="L28" s="350">
        <v>100.95</v>
      </c>
      <c r="M28" s="351">
        <v>100.95</v>
      </c>
      <c r="N28" s="1"/>
      <c r="O28" s="4"/>
      <c r="P28" s="343">
        <v>23</v>
      </c>
      <c r="Q28" s="344">
        <v>23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ht="18.600000000000001">
      <c r="A29" s="12"/>
      <c r="B29" s="12"/>
      <c r="C29" s="12"/>
      <c r="D29" s="12"/>
      <c r="E29" s="32">
        <v>4</v>
      </c>
      <c r="F29" s="101" t="s">
        <v>48</v>
      </c>
      <c r="G29" s="5"/>
      <c r="H29" s="335">
        <v>2126</v>
      </c>
      <c r="I29" s="336">
        <v>2126</v>
      </c>
      <c r="J29" s="1"/>
      <c r="K29" s="1"/>
      <c r="L29" s="350">
        <v>106.3</v>
      </c>
      <c r="M29" s="351">
        <v>106.3</v>
      </c>
      <c r="N29" s="1"/>
      <c r="O29" s="4"/>
      <c r="P29" s="343">
        <v>23</v>
      </c>
      <c r="Q29" s="344">
        <v>23</v>
      </c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ht="18.600000000000001">
      <c r="A30" s="12"/>
      <c r="B30" s="12"/>
      <c r="C30" s="12"/>
      <c r="D30" s="12"/>
      <c r="E30" s="32">
        <v>5</v>
      </c>
      <c r="F30" s="101" t="s">
        <v>35</v>
      </c>
      <c r="G30" s="5"/>
      <c r="H30" s="335">
        <v>2041</v>
      </c>
      <c r="I30" s="336">
        <v>2041</v>
      </c>
      <c r="J30" s="2"/>
      <c r="K30" s="2"/>
      <c r="L30" s="377">
        <v>102.05</v>
      </c>
      <c r="M30" s="378">
        <v>102.05</v>
      </c>
      <c r="N30" s="1"/>
      <c r="O30" s="4"/>
      <c r="P30" s="352">
        <v>22</v>
      </c>
      <c r="Q30" s="353">
        <v>22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ht="18.600000000000001">
      <c r="A31" s="12"/>
      <c r="B31" s="12"/>
      <c r="C31" s="12"/>
      <c r="D31" s="12"/>
      <c r="E31" s="32">
        <v>6</v>
      </c>
      <c r="F31" s="101" t="s">
        <v>39</v>
      </c>
      <c r="G31" s="5"/>
      <c r="H31" s="335">
        <v>2164</v>
      </c>
      <c r="I31" s="336">
        <v>2164</v>
      </c>
      <c r="J31" s="2"/>
      <c r="K31" s="1"/>
      <c r="L31" s="377">
        <v>108.2</v>
      </c>
      <c r="M31" s="378">
        <v>108.2</v>
      </c>
      <c r="N31" s="4"/>
      <c r="O31" s="2"/>
      <c r="P31" s="343">
        <v>21</v>
      </c>
      <c r="Q31" s="344">
        <v>21</v>
      </c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ht="18.600000000000001">
      <c r="A32" s="12"/>
      <c r="B32" s="12"/>
      <c r="C32" s="12"/>
      <c r="D32" s="12"/>
      <c r="E32" s="32">
        <v>7</v>
      </c>
      <c r="F32" s="106" t="s">
        <v>63</v>
      </c>
      <c r="G32" s="11"/>
      <c r="H32" s="358">
        <v>2253</v>
      </c>
      <c r="I32" s="383">
        <v>2253</v>
      </c>
      <c r="J32" s="110"/>
      <c r="K32" s="1"/>
      <c r="L32" s="379">
        <v>112.65</v>
      </c>
      <c r="M32" s="380">
        <v>112.65</v>
      </c>
      <c r="N32" s="1"/>
      <c r="O32" s="4"/>
      <c r="P32" s="354">
        <v>21</v>
      </c>
      <c r="Q32" s="355">
        <v>21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ht="18.600000000000001">
      <c r="A33" s="12"/>
      <c r="B33" s="12"/>
      <c r="C33" s="12"/>
      <c r="D33" s="12"/>
      <c r="E33" s="32">
        <v>8</v>
      </c>
      <c r="F33" s="101" t="s">
        <v>71</v>
      </c>
      <c r="G33" s="5"/>
      <c r="H33" s="394">
        <v>2150</v>
      </c>
      <c r="I33" s="395">
        <v>2150</v>
      </c>
      <c r="J33" s="111"/>
      <c r="K33" s="109"/>
      <c r="L33" s="387">
        <v>107.5</v>
      </c>
      <c r="M33" s="387">
        <v>107.5</v>
      </c>
      <c r="N33" s="112"/>
      <c r="O33" s="111"/>
      <c r="P33" s="356">
        <v>20</v>
      </c>
      <c r="Q33" s="357">
        <v>20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ht="18.600000000000001">
      <c r="A34" s="12"/>
      <c r="B34" s="12"/>
      <c r="C34" s="12"/>
      <c r="D34" s="12"/>
      <c r="E34" s="32">
        <v>9</v>
      </c>
      <c r="F34" s="107" t="s">
        <v>61</v>
      </c>
      <c r="G34" s="89"/>
      <c r="H34" s="396">
        <v>2162</v>
      </c>
      <c r="I34" s="397">
        <v>2162</v>
      </c>
      <c r="J34" s="108"/>
      <c r="K34" s="108"/>
      <c r="L34" s="388">
        <v>108.1</v>
      </c>
      <c r="M34" s="389">
        <v>108.1</v>
      </c>
      <c r="N34" s="114"/>
      <c r="O34" s="113"/>
      <c r="P34" s="390">
        <v>16</v>
      </c>
      <c r="Q34" s="391">
        <v>16</v>
      </c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ht="19.2" thickBot="1">
      <c r="A35" s="12"/>
      <c r="B35" s="12"/>
      <c r="C35" s="12"/>
      <c r="D35" s="12"/>
      <c r="E35" s="32">
        <v>10</v>
      </c>
      <c r="F35" s="222" t="s">
        <v>40</v>
      </c>
      <c r="G35" s="223"/>
      <c r="H35" s="576">
        <v>0</v>
      </c>
      <c r="I35" s="577">
        <v>0</v>
      </c>
      <c r="J35" s="578"/>
      <c r="K35" s="578"/>
      <c r="L35" s="579">
        <v>0</v>
      </c>
      <c r="M35" s="579">
        <v>0</v>
      </c>
      <c r="N35" s="212"/>
      <c r="O35" s="265"/>
      <c r="P35" s="392">
        <v>0</v>
      </c>
      <c r="Q35" s="393">
        <v>0</v>
      </c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ht="18.600000000000001">
      <c r="A36" s="12"/>
      <c r="B36" s="12"/>
      <c r="C36" s="12"/>
      <c r="D36" s="12"/>
      <c r="E36" s="32"/>
      <c r="F36" s="570"/>
      <c r="G36" s="16"/>
      <c r="H36" s="571"/>
      <c r="I36" s="571"/>
      <c r="J36" s="19"/>
      <c r="K36" s="572"/>
      <c r="L36" s="573"/>
      <c r="M36" s="573"/>
      <c r="N36" s="572"/>
      <c r="O36" s="19"/>
      <c r="P36" s="574"/>
      <c r="Q36" s="574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ht="18.600000000000001">
      <c r="A37" s="12"/>
      <c r="B37" s="12"/>
      <c r="C37" s="12"/>
      <c r="D37" s="12"/>
      <c r="E37" s="32"/>
      <c r="F37" s="54"/>
      <c r="G37" s="17"/>
      <c r="H37" s="575"/>
      <c r="I37" s="575"/>
      <c r="J37" s="82"/>
      <c r="K37" s="19"/>
      <c r="L37" s="481"/>
      <c r="M37" s="481"/>
      <c r="N37" s="19"/>
      <c r="O37" s="19"/>
      <c r="P37" s="384"/>
      <c r="Q37" s="384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ht="18.600000000000001">
      <c r="A38" s="12"/>
      <c r="B38" s="12"/>
      <c r="C38" s="12"/>
      <c r="D38" s="12"/>
      <c r="E38" s="32"/>
      <c r="F38" s="54"/>
      <c r="G38" s="17"/>
      <c r="H38" s="385"/>
      <c r="I38" s="385"/>
      <c r="J38" s="19"/>
      <c r="K38" s="19"/>
      <c r="L38" s="481"/>
      <c r="M38" s="481"/>
      <c r="N38" s="19"/>
      <c r="O38" s="19"/>
      <c r="P38" s="384"/>
      <c r="Q38" s="384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ht="18.600000000000001">
      <c r="A39" s="12"/>
      <c r="B39" s="12"/>
      <c r="C39" s="12"/>
      <c r="D39" s="12"/>
      <c r="E39" s="32"/>
      <c r="F39" s="54"/>
      <c r="G39" s="17"/>
      <c r="H39" s="385"/>
      <c r="I39" s="385"/>
      <c r="J39" s="82"/>
      <c r="K39" s="19"/>
      <c r="L39" s="481"/>
      <c r="M39" s="481"/>
      <c r="N39" s="19"/>
      <c r="O39" s="19"/>
      <c r="P39" s="384"/>
      <c r="Q39" s="384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ht="18.600000000000001">
      <c r="A40" s="12"/>
      <c r="B40" s="12"/>
      <c r="C40" s="12"/>
      <c r="D40" s="12"/>
      <c r="E40" s="32"/>
      <c r="F40" s="54"/>
      <c r="G40" s="17"/>
      <c r="H40" s="385"/>
      <c r="I40" s="385"/>
      <c r="J40" s="82"/>
      <c r="K40" s="19"/>
      <c r="L40" s="382"/>
      <c r="M40" s="382"/>
      <c r="N40" s="19"/>
      <c r="O40" s="19"/>
      <c r="P40" s="384"/>
      <c r="Q40" s="384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1:30" ht="18.600000000000001">
      <c r="A41" s="12"/>
      <c r="B41" s="12"/>
      <c r="C41" s="12"/>
      <c r="D41" s="12"/>
      <c r="E41" s="32"/>
      <c r="F41" s="54"/>
      <c r="G41" s="17"/>
      <c r="H41" s="385"/>
      <c r="I41" s="385"/>
      <c r="J41" s="82"/>
      <c r="K41" s="19"/>
      <c r="L41" s="382"/>
      <c r="M41" s="382"/>
      <c r="N41" s="19"/>
      <c r="O41" s="19"/>
      <c r="P41" s="384"/>
      <c r="Q41" s="384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30" ht="18.600000000000001">
      <c r="A42" s="12"/>
      <c r="B42" s="12"/>
      <c r="C42" s="12"/>
      <c r="D42" s="12"/>
      <c r="E42" s="32"/>
      <c r="F42" s="54"/>
      <c r="G42" s="17"/>
      <c r="H42" s="385"/>
      <c r="I42" s="385"/>
      <c r="J42" s="19"/>
      <c r="K42" s="19"/>
      <c r="L42" s="382"/>
      <c r="M42" s="382"/>
      <c r="N42" s="19"/>
      <c r="O42" s="19"/>
      <c r="P42" s="384"/>
      <c r="Q42" s="384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30" ht="18.600000000000001">
      <c r="A43" s="12"/>
      <c r="B43" s="12"/>
      <c r="C43" s="12"/>
      <c r="D43" s="12"/>
      <c r="E43" s="32"/>
      <c r="F43" s="54"/>
      <c r="G43" s="17"/>
      <c r="H43" s="386"/>
      <c r="I43" s="386"/>
      <c r="J43" s="82"/>
      <c r="K43" s="19"/>
      <c r="L43" s="382"/>
      <c r="M43" s="382"/>
      <c r="N43" s="19"/>
      <c r="O43" s="19"/>
      <c r="P43" s="384"/>
      <c r="Q43" s="384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 spans="1:30" ht="18.600000000000001">
      <c r="A44" s="12"/>
      <c r="B44" s="12"/>
      <c r="C44" s="12"/>
      <c r="D44" s="12"/>
      <c r="E44" s="32"/>
      <c r="F44" s="54"/>
      <c r="G44" s="17"/>
      <c r="H44" s="385"/>
      <c r="I44" s="385"/>
      <c r="J44" s="82"/>
      <c r="K44" s="19"/>
      <c r="L44" s="382"/>
      <c r="M44" s="382"/>
      <c r="N44" s="19"/>
      <c r="O44" s="19"/>
      <c r="P44" s="384"/>
      <c r="Q44" s="384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1:30" ht="18.600000000000001">
      <c r="A45" s="12"/>
      <c r="B45" s="12"/>
      <c r="C45" s="12"/>
      <c r="D45" s="12"/>
      <c r="E45" s="32"/>
      <c r="F45" s="54"/>
      <c r="G45" s="17"/>
      <c r="H45" s="385"/>
      <c r="I45" s="385"/>
      <c r="J45" s="82"/>
      <c r="K45" s="19"/>
      <c r="L45" s="402"/>
      <c r="M45" s="402"/>
      <c r="N45" s="19"/>
      <c r="O45" s="19"/>
      <c r="P45" s="384"/>
      <c r="Q45" s="384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1:30" ht="18.600000000000001">
      <c r="A46" s="12"/>
      <c r="B46" s="12"/>
      <c r="C46" s="12"/>
      <c r="D46" s="12"/>
      <c r="E46" s="32"/>
      <c r="F46" s="54"/>
      <c r="G46" s="17"/>
      <c r="H46" s="385"/>
      <c r="I46" s="385"/>
      <c r="J46" s="82"/>
      <c r="K46" s="19"/>
      <c r="L46" s="402"/>
      <c r="M46" s="402"/>
      <c r="N46" s="19"/>
      <c r="O46" s="19"/>
      <c r="P46" s="384"/>
      <c r="Q46" s="384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ht="18.600000000000001">
      <c r="A47" s="12"/>
      <c r="B47" s="12"/>
      <c r="C47" s="12"/>
      <c r="D47" s="12"/>
      <c r="E47" s="15"/>
      <c r="F47" s="54"/>
      <c r="G47" s="17"/>
      <c r="H47" s="386"/>
      <c r="I47" s="386"/>
      <c r="J47" s="82"/>
      <c r="K47" s="19"/>
      <c r="L47" s="402"/>
      <c r="M47" s="402"/>
      <c r="N47" s="19"/>
      <c r="O47" s="19"/>
      <c r="P47" s="384"/>
      <c r="Q47" s="384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 spans="1:30" ht="18.600000000000001">
      <c r="A48" s="12"/>
      <c r="B48" s="12"/>
      <c r="C48" s="12"/>
      <c r="D48" s="12"/>
      <c r="E48" s="15"/>
      <c r="F48" s="17"/>
      <c r="G48" s="17"/>
      <c r="H48" s="82"/>
      <c r="I48" s="82"/>
      <c r="J48" s="82"/>
      <c r="K48" s="19"/>
      <c r="L48" s="83"/>
      <c r="M48" s="19"/>
      <c r="N48" s="19"/>
      <c r="O48" s="19"/>
      <c r="P48" s="84"/>
      <c r="Q48" s="15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1:30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spans="1:3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0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1:30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30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spans="1:30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spans="1:30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30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spans="1:30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 spans="1:30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 spans="1:30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 spans="1:3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 spans="1:30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 spans="1:30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 spans="1:30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 spans="1:30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 spans="1:30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 spans="1:30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30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 spans="1:30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  <row r="70" spans="1:3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 spans="1:30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</row>
  </sheetData>
  <mergeCells count="136">
    <mergeCell ref="H46:I46"/>
    <mergeCell ref="H47:I47"/>
    <mergeCell ref="P46:Q46"/>
    <mergeCell ref="P47:Q47"/>
    <mergeCell ref="L37:M37"/>
    <mergeCell ref="P37:Q37"/>
    <mergeCell ref="P38:Q38"/>
    <mergeCell ref="P35:Q35"/>
    <mergeCell ref="H37:I37"/>
    <mergeCell ref="H38:I38"/>
    <mergeCell ref="H39:I39"/>
    <mergeCell ref="H40:I40"/>
    <mergeCell ref="H41:I41"/>
    <mergeCell ref="L41:M41"/>
    <mergeCell ref="L40:M40"/>
    <mergeCell ref="L39:M39"/>
    <mergeCell ref="L38:M38"/>
    <mergeCell ref="H36:I36"/>
    <mergeCell ref="P36:Q36"/>
    <mergeCell ref="L47:M47"/>
    <mergeCell ref="L46:M46"/>
    <mergeCell ref="L45:M45"/>
    <mergeCell ref="L44:M44"/>
    <mergeCell ref="H45:I45"/>
    <mergeCell ref="P45:Q45"/>
    <mergeCell ref="H42:I42"/>
    <mergeCell ref="H43:I43"/>
    <mergeCell ref="H44:I44"/>
    <mergeCell ref="L33:M33"/>
    <mergeCell ref="L35:M35"/>
    <mergeCell ref="H35:I35"/>
    <mergeCell ref="L34:M34"/>
    <mergeCell ref="P34:Q34"/>
    <mergeCell ref="L36:M36"/>
    <mergeCell ref="P39:Q39"/>
    <mergeCell ref="P40:Q40"/>
    <mergeCell ref="P41:Q41"/>
    <mergeCell ref="H33:I33"/>
    <mergeCell ref="H34:I34"/>
    <mergeCell ref="P42:Q42"/>
    <mergeCell ref="P43:Q43"/>
    <mergeCell ref="P44:Q44"/>
    <mergeCell ref="L31:M31"/>
    <mergeCell ref="L32:M32"/>
    <mergeCell ref="H26:I26"/>
    <mergeCell ref="H27:I27"/>
    <mergeCell ref="H28:I28"/>
    <mergeCell ref="H29:I29"/>
    <mergeCell ref="H30:I30"/>
    <mergeCell ref="H31:I31"/>
    <mergeCell ref="L43:M43"/>
    <mergeCell ref="L42:M42"/>
    <mergeCell ref="H32:I32"/>
    <mergeCell ref="P22:Q22"/>
    <mergeCell ref="H25:I25"/>
    <mergeCell ref="K25:N25"/>
    <mergeCell ref="P25:Q25"/>
    <mergeCell ref="P26:Q26"/>
    <mergeCell ref="P27:Q27"/>
    <mergeCell ref="P28:Q28"/>
    <mergeCell ref="P29:Q29"/>
    <mergeCell ref="P30:Q30"/>
    <mergeCell ref="L26:M26"/>
    <mergeCell ref="L27:M27"/>
    <mergeCell ref="L28:M28"/>
    <mergeCell ref="L29:M29"/>
    <mergeCell ref="L30:M30"/>
    <mergeCell ref="H23:I23"/>
    <mergeCell ref="L23:M23"/>
    <mergeCell ref="P23:Q23"/>
    <mergeCell ref="P31:Q31"/>
    <mergeCell ref="P32:Q32"/>
    <mergeCell ref="P33:Q33"/>
    <mergeCell ref="H21:I21"/>
    <mergeCell ref="H22:I22"/>
    <mergeCell ref="P13:Q13"/>
    <mergeCell ref="L22:M22"/>
    <mergeCell ref="H14:I14"/>
    <mergeCell ref="H15:I15"/>
    <mergeCell ref="H16:I16"/>
    <mergeCell ref="H17:I17"/>
    <mergeCell ref="H18:I18"/>
    <mergeCell ref="H19:I19"/>
    <mergeCell ref="H20:I20"/>
    <mergeCell ref="H13:I13"/>
    <mergeCell ref="P17:Q17"/>
    <mergeCell ref="P18:Q18"/>
    <mergeCell ref="P19:Q19"/>
    <mergeCell ref="L20:M20"/>
    <mergeCell ref="L21:M21"/>
    <mergeCell ref="L14:M14"/>
    <mergeCell ref="L15:M15"/>
    <mergeCell ref="L16:M16"/>
    <mergeCell ref="L17:M17"/>
    <mergeCell ref="L18:M18"/>
    <mergeCell ref="L19:M19"/>
    <mergeCell ref="P20:Q20"/>
    <mergeCell ref="P21:Q21"/>
    <mergeCell ref="L6:M6"/>
    <mergeCell ref="L7:M7"/>
    <mergeCell ref="L8:M8"/>
    <mergeCell ref="L9:M9"/>
    <mergeCell ref="L10:M10"/>
    <mergeCell ref="P2:Q2"/>
    <mergeCell ref="P14:Q14"/>
    <mergeCell ref="P15:Q15"/>
    <mergeCell ref="P16:Q16"/>
    <mergeCell ref="P10:Q10"/>
    <mergeCell ref="P11:Q11"/>
    <mergeCell ref="L12:M12"/>
    <mergeCell ref="P12:Q12"/>
    <mergeCell ref="K13:N13"/>
    <mergeCell ref="H2:I2"/>
    <mergeCell ref="K2:N2"/>
    <mergeCell ref="L3:M3"/>
    <mergeCell ref="L4:M4"/>
    <mergeCell ref="F1:R1"/>
    <mergeCell ref="F12:G12"/>
    <mergeCell ref="P3:Q3"/>
    <mergeCell ref="P4:Q4"/>
    <mergeCell ref="P5:Q5"/>
    <mergeCell ref="P6:Q6"/>
    <mergeCell ref="P7:Q7"/>
    <mergeCell ref="P8:Q8"/>
    <mergeCell ref="P9:Q9"/>
    <mergeCell ref="L11:M1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L5:M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4FF0-6CF3-47F1-8361-42B8D33D5924}">
  <dimension ref="A1:AL65"/>
  <sheetViews>
    <sheetView workbookViewId="0">
      <selection activeCell="I36" sqref="I36"/>
    </sheetView>
  </sheetViews>
  <sheetFormatPr defaultRowHeight="14.4"/>
  <cols>
    <col min="1" max="1" width="6.33203125" customWidth="1"/>
    <col min="2" max="2" width="4.33203125" customWidth="1"/>
    <col min="3" max="3" width="28.88671875" customWidth="1"/>
    <col min="4" max="4" width="8.6640625" customWidth="1"/>
    <col min="5" max="5" width="0.5546875" customWidth="1"/>
    <col min="6" max="6" width="10" customWidth="1"/>
    <col min="7" max="7" width="0.6640625" customWidth="1"/>
    <col min="8" max="31" width="6.5546875" customWidth="1"/>
  </cols>
  <sheetData>
    <row r="1" spans="1:38" ht="20.399999999999999" thickBot="1">
      <c r="A1" s="12"/>
      <c r="B1" s="62"/>
      <c r="C1" s="63"/>
      <c r="D1" s="64"/>
      <c r="E1" s="64"/>
      <c r="F1" s="65"/>
      <c r="G1" s="65"/>
      <c r="H1" s="403" t="s">
        <v>8</v>
      </c>
      <c r="I1" s="404"/>
      <c r="J1" s="404"/>
      <c r="K1" s="66"/>
      <c r="L1" s="66"/>
      <c r="M1" s="64"/>
      <c r="N1" s="405" t="s">
        <v>9</v>
      </c>
      <c r="O1" s="404"/>
      <c r="P1" s="404"/>
      <c r="Q1" s="66"/>
      <c r="R1" s="66"/>
      <c r="S1" s="64"/>
      <c r="T1" s="403" t="s">
        <v>10</v>
      </c>
      <c r="U1" s="404"/>
      <c r="V1" s="404"/>
      <c r="W1" s="66"/>
      <c r="X1" s="66"/>
      <c r="Y1" s="64"/>
      <c r="Z1" s="403" t="s">
        <v>64</v>
      </c>
      <c r="AA1" s="404"/>
      <c r="AB1" s="404"/>
      <c r="AC1" s="66"/>
      <c r="AD1" s="66"/>
      <c r="AE1" s="12"/>
      <c r="AF1" s="12"/>
      <c r="AG1" s="115"/>
      <c r="AH1" s="115"/>
      <c r="AI1" s="115"/>
      <c r="AJ1" s="115"/>
      <c r="AK1" s="115"/>
      <c r="AL1" s="115"/>
    </row>
    <row r="2" spans="1:38" ht="21.6" thickBot="1">
      <c r="A2" s="12"/>
      <c r="B2" s="13"/>
      <c r="C2" s="123"/>
      <c r="D2" s="124" t="s">
        <v>11</v>
      </c>
      <c r="E2" s="125"/>
      <c r="F2" s="126" t="s">
        <v>16</v>
      </c>
      <c r="G2" s="127"/>
      <c r="H2" s="117">
        <v>1</v>
      </c>
      <c r="I2" s="118">
        <v>2</v>
      </c>
      <c r="J2" s="118">
        <v>3</v>
      </c>
      <c r="K2" s="118">
        <v>4</v>
      </c>
      <c r="L2" s="119">
        <v>5</v>
      </c>
      <c r="M2" s="116"/>
      <c r="N2" s="117">
        <v>6</v>
      </c>
      <c r="O2" s="118">
        <v>7</v>
      </c>
      <c r="P2" s="118">
        <v>8</v>
      </c>
      <c r="Q2" s="118">
        <v>9</v>
      </c>
      <c r="R2" s="119">
        <v>10</v>
      </c>
      <c r="S2" s="116"/>
      <c r="T2" s="117">
        <v>11</v>
      </c>
      <c r="U2" s="118">
        <v>12</v>
      </c>
      <c r="V2" s="118">
        <v>13</v>
      </c>
      <c r="W2" s="118">
        <v>14</v>
      </c>
      <c r="X2" s="119">
        <v>15</v>
      </c>
      <c r="Y2" s="116"/>
      <c r="Z2" s="117">
        <v>16</v>
      </c>
      <c r="AA2" s="118">
        <v>17</v>
      </c>
      <c r="AB2" s="118">
        <v>18</v>
      </c>
      <c r="AC2" s="118">
        <v>19</v>
      </c>
      <c r="AD2" s="119">
        <v>20</v>
      </c>
      <c r="AE2" s="12"/>
      <c r="AF2" s="12"/>
      <c r="AG2" s="115"/>
      <c r="AH2" s="115"/>
      <c r="AI2" s="115"/>
      <c r="AJ2" s="115"/>
      <c r="AK2" s="115"/>
      <c r="AL2" s="115"/>
    </row>
    <row r="3" spans="1:38" ht="18.600000000000001">
      <c r="A3" s="12"/>
      <c r="B3" s="128">
        <v>1</v>
      </c>
      <c r="C3" s="268" t="s">
        <v>26</v>
      </c>
      <c r="D3" s="235">
        <f>SUM(M3+S3+Y3+AE3)</f>
        <v>2844</v>
      </c>
      <c r="E3" s="269"/>
      <c r="F3" s="236">
        <f>SUM(D3)/20</f>
        <v>142.19999999999999</v>
      </c>
      <c r="G3" s="270"/>
      <c r="H3" s="271">
        <v>148</v>
      </c>
      <c r="I3" s="271">
        <v>144</v>
      </c>
      <c r="J3" s="271">
        <v>144</v>
      </c>
      <c r="K3" s="271">
        <v>144</v>
      </c>
      <c r="L3" s="271">
        <v>144</v>
      </c>
      <c r="M3" s="237">
        <f>SUM(H3:L3)</f>
        <v>724</v>
      </c>
      <c r="N3" s="271">
        <v>147</v>
      </c>
      <c r="O3" s="271">
        <v>124</v>
      </c>
      <c r="P3" s="271">
        <v>146</v>
      </c>
      <c r="Q3" s="271">
        <v>148</v>
      </c>
      <c r="R3" s="271">
        <v>142</v>
      </c>
      <c r="S3" s="237">
        <f>SUM(N3:R3)</f>
        <v>707</v>
      </c>
      <c r="T3" s="271">
        <v>145</v>
      </c>
      <c r="U3" s="271">
        <v>144</v>
      </c>
      <c r="V3" s="271">
        <v>126</v>
      </c>
      <c r="W3" s="271">
        <v>142</v>
      </c>
      <c r="X3" s="271">
        <v>146</v>
      </c>
      <c r="Y3" s="237">
        <f>SUM(T3:X3)</f>
        <v>703</v>
      </c>
      <c r="Z3" s="273">
        <v>144</v>
      </c>
      <c r="AA3" s="273">
        <v>144</v>
      </c>
      <c r="AB3" s="273">
        <v>127</v>
      </c>
      <c r="AC3" s="273">
        <v>148</v>
      </c>
      <c r="AD3" s="273">
        <v>147</v>
      </c>
      <c r="AE3" s="274">
        <f>SUM(Z3:AD3)</f>
        <v>710</v>
      </c>
      <c r="AF3" s="12"/>
      <c r="AG3" s="115"/>
      <c r="AH3" s="115"/>
      <c r="AI3" s="115"/>
      <c r="AJ3" s="115"/>
      <c r="AK3" s="115"/>
      <c r="AL3" s="115"/>
    </row>
    <row r="4" spans="1:38" ht="18.600000000000001">
      <c r="A4" s="12"/>
      <c r="B4" s="129">
        <v>2</v>
      </c>
      <c r="C4" s="130" t="s">
        <v>57</v>
      </c>
      <c r="D4" s="238">
        <f>SUM(M4+S4+Y4+AE4)</f>
        <v>2807</v>
      </c>
      <c r="E4" s="238">
        <v>2314</v>
      </c>
      <c r="F4" s="239">
        <f>SUM(D4)/20</f>
        <v>140.35</v>
      </c>
      <c r="G4" s="240"/>
      <c r="H4" s="241">
        <v>140</v>
      </c>
      <c r="I4" s="241">
        <v>140</v>
      </c>
      <c r="J4" s="241">
        <v>148</v>
      </c>
      <c r="K4" s="241">
        <v>132</v>
      </c>
      <c r="L4" s="241">
        <v>141</v>
      </c>
      <c r="M4" s="242">
        <f>SUM(H4:L4)</f>
        <v>701</v>
      </c>
      <c r="N4" s="241">
        <v>144</v>
      </c>
      <c r="O4" s="241">
        <v>127</v>
      </c>
      <c r="P4" s="241">
        <v>144</v>
      </c>
      <c r="Q4" s="241">
        <v>144</v>
      </c>
      <c r="R4" s="241">
        <v>130</v>
      </c>
      <c r="S4" s="242">
        <f>SUM(N4:R4)</f>
        <v>689</v>
      </c>
      <c r="T4" s="241">
        <v>142</v>
      </c>
      <c r="U4" s="241">
        <v>123</v>
      </c>
      <c r="V4" s="241">
        <v>148</v>
      </c>
      <c r="W4" s="241">
        <v>144</v>
      </c>
      <c r="X4" s="241">
        <v>144</v>
      </c>
      <c r="Y4" s="242">
        <f>SUM(T4:X4)</f>
        <v>701</v>
      </c>
      <c r="Z4" s="580">
        <v>144</v>
      </c>
      <c r="AA4" s="580">
        <v>144</v>
      </c>
      <c r="AB4" s="580">
        <v>148</v>
      </c>
      <c r="AC4" s="580">
        <v>140</v>
      </c>
      <c r="AD4" s="580">
        <v>140</v>
      </c>
      <c r="AE4" s="243">
        <f>SUM(Z4:AD4)</f>
        <v>716</v>
      </c>
      <c r="AF4" s="12"/>
      <c r="AG4" s="115"/>
      <c r="AH4" s="115"/>
      <c r="AI4" s="115"/>
      <c r="AJ4" s="115"/>
      <c r="AK4" s="115"/>
      <c r="AL4" s="115"/>
    </row>
    <row r="5" spans="1:38" ht="18.600000000000001">
      <c r="A5" s="12"/>
      <c r="B5" s="129">
        <v>3</v>
      </c>
      <c r="C5" s="130" t="s">
        <v>31</v>
      </c>
      <c r="D5" s="238">
        <f>SUM(M5+S5+Y5+AE5)</f>
        <v>2756</v>
      </c>
      <c r="E5" s="185"/>
      <c r="F5" s="239">
        <f>SUM(D5)/20</f>
        <v>137.80000000000001</v>
      </c>
      <c r="G5" s="240"/>
      <c r="H5" s="241">
        <v>146</v>
      </c>
      <c r="I5" s="241">
        <v>144</v>
      </c>
      <c r="J5" s="241">
        <v>147</v>
      </c>
      <c r="K5" s="241">
        <v>128</v>
      </c>
      <c r="L5" s="241">
        <v>111</v>
      </c>
      <c r="M5" s="242">
        <f>SUM(H5:L5)</f>
        <v>676</v>
      </c>
      <c r="N5" s="241">
        <v>140</v>
      </c>
      <c r="O5" s="241">
        <v>144</v>
      </c>
      <c r="P5" s="241">
        <v>140</v>
      </c>
      <c r="Q5" s="241">
        <v>143</v>
      </c>
      <c r="R5" s="241">
        <v>143</v>
      </c>
      <c r="S5" s="242">
        <f>SUM(N5:R5)</f>
        <v>710</v>
      </c>
      <c r="T5" s="581">
        <v>132</v>
      </c>
      <c r="U5" s="241">
        <v>148</v>
      </c>
      <c r="V5" s="241">
        <v>144</v>
      </c>
      <c r="W5" s="241">
        <v>140</v>
      </c>
      <c r="X5" s="241">
        <v>144</v>
      </c>
      <c r="Y5" s="242">
        <f>SUM(T5:X5)</f>
        <v>708</v>
      </c>
      <c r="Z5" s="580">
        <v>140</v>
      </c>
      <c r="AA5" s="580">
        <v>140</v>
      </c>
      <c r="AB5" s="580">
        <v>145</v>
      </c>
      <c r="AC5" s="580">
        <v>113</v>
      </c>
      <c r="AD5" s="580">
        <v>124</v>
      </c>
      <c r="AE5" s="243">
        <f>SUM(Z5:AD5)</f>
        <v>662</v>
      </c>
      <c r="AF5" s="12"/>
      <c r="AG5" s="115"/>
      <c r="AH5" s="115"/>
      <c r="AI5" s="115"/>
      <c r="AJ5" s="115"/>
      <c r="AK5" s="115"/>
      <c r="AL5" s="115"/>
    </row>
    <row r="6" spans="1:38" ht="18.600000000000001">
      <c r="A6" s="12"/>
      <c r="B6" s="129">
        <v>4</v>
      </c>
      <c r="C6" s="234" t="s">
        <v>27</v>
      </c>
      <c r="D6" s="238">
        <f>SUM(M6+S6+Y6+AE6)</f>
        <v>2741</v>
      </c>
      <c r="E6" s="185"/>
      <c r="F6" s="239">
        <f>SUM(D6)/20</f>
        <v>137.05000000000001</v>
      </c>
      <c r="G6" s="240"/>
      <c r="H6" s="241">
        <v>128</v>
      </c>
      <c r="I6" s="241">
        <v>136</v>
      </c>
      <c r="J6" s="241">
        <v>140</v>
      </c>
      <c r="K6" s="241">
        <v>140</v>
      </c>
      <c r="L6" s="241">
        <v>144</v>
      </c>
      <c r="M6" s="242">
        <f>SUM(H6:L6)</f>
        <v>688</v>
      </c>
      <c r="N6" s="241">
        <v>129</v>
      </c>
      <c r="O6" s="241">
        <v>132</v>
      </c>
      <c r="P6" s="241">
        <v>144</v>
      </c>
      <c r="Q6" s="241">
        <v>126</v>
      </c>
      <c r="R6" s="241">
        <v>140</v>
      </c>
      <c r="S6" s="242">
        <f>SUM(N6:R6)</f>
        <v>671</v>
      </c>
      <c r="T6" s="241">
        <v>140</v>
      </c>
      <c r="U6" s="241">
        <v>144</v>
      </c>
      <c r="V6" s="241">
        <v>140</v>
      </c>
      <c r="W6" s="241">
        <v>123</v>
      </c>
      <c r="X6" s="241">
        <v>129</v>
      </c>
      <c r="Y6" s="242">
        <f>SUM(T6:X6)</f>
        <v>676</v>
      </c>
      <c r="Z6" s="582">
        <v>140</v>
      </c>
      <c r="AA6" s="582">
        <v>148</v>
      </c>
      <c r="AB6" s="582">
        <v>144</v>
      </c>
      <c r="AC6" s="582">
        <v>148</v>
      </c>
      <c r="AD6" s="582">
        <v>126</v>
      </c>
      <c r="AE6" s="243">
        <f>SUM(Z6:AD6)</f>
        <v>706</v>
      </c>
      <c r="AF6" s="12"/>
      <c r="AG6" s="115"/>
      <c r="AH6" s="115"/>
      <c r="AI6" s="115"/>
      <c r="AJ6" s="115"/>
      <c r="AK6" s="115"/>
      <c r="AL6" s="115"/>
    </row>
    <row r="7" spans="1:38" ht="18.600000000000001">
      <c r="A7" s="12"/>
      <c r="B7" s="129">
        <v>5</v>
      </c>
      <c r="C7" s="130" t="s">
        <v>58</v>
      </c>
      <c r="D7" s="238">
        <f>SUM(M7+S7+Y7+AE7)</f>
        <v>2738</v>
      </c>
      <c r="E7" s="238">
        <v>2016</v>
      </c>
      <c r="F7" s="239">
        <f>SUM(D7)/20</f>
        <v>136.9</v>
      </c>
      <c r="G7" s="240"/>
      <c r="H7" s="241">
        <v>132</v>
      </c>
      <c r="I7" s="241">
        <v>123</v>
      </c>
      <c r="J7" s="241">
        <v>148</v>
      </c>
      <c r="K7" s="241">
        <v>118</v>
      </c>
      <c r="L7" s="241">
        <v>142</v>
      </c>
      <c r="M7" s="242">
        <f>SUM(H7:L7)</f>
        <v>663</v>
      </c>
      <c r="N7" s="241">
        <v>127</v>
      </c>
      <c r="O7" s="241">
        <v>144</v>
      </c>
      <c r="P7" s="241">
        <v>148</v>
      </c>
      <c r="Q7" s="241">
        <v>152</v>
      </c>
      <c r="R7" s="241">
        <v>144</v>
      </c>
      <c r="S7" s="242">
        <f>SUM(N7:R7)</f>
        <v>715</v>
      </c>
      <c r="T7" s="581">
        <v>144</v>
      </c>
      <c r="U7" s="581">
        <v>128</v>
      </c>
      <c r="V7" s="581">
        <v>144</v>
      </c>
      <c r="W7" s="581">
        <v>144</v>
      </c>
      <c r="X7" s="241">
        <v>126</v>
      </c>
      <c r="Y7" s="242">
        <f>SUM(T7:X7)</f>
        <v>686</v>
      </c>
      <c r="Z7" s="580">
        <v>128</v>
      </c>
      <c r="AA7" s="580">
        <v>144</v>
      </c>
      <c r="AB7" s="580">
        <v>142</v>
      </c>
      <c r="AC7" s="580">
        <v>144</v>
      </c>
      <c r="AD7" s="580">
        <v>116</v>
      </c>
      <c r="AE7" s="243">
        <f>SUM(Z7:AD7)</f>
        <v>674</v>
      </c>
      <c r="AF7" s="12"/>
      <c r="AG7" s="115"/>
      <c r="AH7" s="115"/>
      <c r="AI7" s="115"/>
      <c r="AJ7" s="115"/>
      <c r="AK7" s="115"/>
      <c r="AL7" s="115"/>
    </row>
    <row r="8" spans="1:38" ht="18.600000000000001">
      <c r="A8" s="12"/>
      <c r="B8" s="129">
        <v>6</v>
      </c>
      <c r="C8" s="130" t="s">
        <v>30</v>
      </c>
      <c r="D8" s="238">
        <f>SUM(M8+S8+Y8+AE8)</f>
        <v>2736</v>
      </c>
      <c r="E8" s="238">
        <v>2149</v>
      </c>
      <c r="F8" s="239">
        <f>SUM(D8)/20</f>
        <v>136.80000000000001</v>
      </c>
      <c r="G8" s="240"/>
      <c r="H8" s="241">
        <v>148</v>
      </c>
      <c r="I8" s="241">
        <v>140</v>
      </c>
      <c r="J8" s="241">
        <v>143</v>
      </c>
      <c r="K8" s="241">
        <v>144</v>
      </c>
      <c r="L8" s="241">
        <v>140</v>
      </c>
      <c r="M8" s="242">
        <f>SUM(H8:L8)</f>
        <v>715</v>
      </c>
      <c r="N8" s="241">
        <v>144</v>
      </c>
      <c r="O8" s="241">
        <v>144</v>
      </c>
      <c r="P8" s="241">
        <v>140</v>
      </c>
      <c r="Q8" s="241">
        <v>140</v>
      </c>
      <c r="R8" s="241">
        <v>140</v>
      </c>
      <c r="S8" s="242">
        <f>SUM(N8:R8)</f>
        <v>708</v>
      </c>
      <c r="T8" s="581">
        <v>126</v>
      </c>
      <c r="U8" s="241">
        <v>110</v>
      </c>
      <c r="V8" s="241">
        <v>130</v>
      </c>
      <c r="W8" s="241">
        <v>126</v>
      </c>
      <c r="X8" s="241">
        <v>133</v>
      </c>
      <c r="Y8" s="242">
        <f>SUM(T8:X8)</f>
        <v>625</v>
      </c>
      <c r="Z8" s="580">
        <v>122</v>
      </c>
      <c r="AA8" s="580">
        <v>140</v>
      </c>
      <c r="AB8" s="580">
        <v>133</v>
      </c>
      <c r="AC8" s="580">
        <v>145</v>
      </c>
      <c r="AD8" s="580">
        <v>148</v>
      </c>
      <c r="AE8" s="243">
        <f>SUM(Z8:AD8)</f>
        <v>688</v>
      </c>
      <c r="AF8" s="12"/>
      <c r="AG8" s="115"/>
      <c r="AH8" s="115"/>
      <c r="AI8" s="115"/>
      <c r="AJ8" s="115"/>
      <c r="AK8" s="115"/>
      <c r="AL8" s="115"/>
    </row>
    <row r="9" spans="1:38" ht="18.600000000000001">
      <c r="A9" s="12"/>
      <c r="B9" s="129">
        <v>7</v>
      </c>
      <c r="C9" s="234" t="s">
        <v>62</v>
      </c>
      <c r="D9" s="238">
        <f>SUM(M9+S9+Y9+AE9)</f>
        <v>2688</v>
      </c>
      <c r="E9" s="185"/>
      <c r="F9" s="239">
        <f>SUM(D9)/20</f>
        <v>134.4</v>
      </c>
      <c r="G9" s="240"/>
      <c r="H9" s="241">
        <v>124</v>
      </c>
      <c r="I9" s="241">
        <v>128</v>
      </c>
      <c r="J9" s="241">
        <v>127</v>
      </c>
      <c r="K9" s="241">
        <v>140</v>
      </c>
      <c r="L9" s="241">
        <v>144</v>
      </c>
      <c r="M9" s="242">
        <f>SUM(H9:L9)</f>
        <v>663</v>
      </c>
      <c r="N9" s="241">
        <v>143</v>
      </c>
      <c r="O9" s="241">
        <v>140</v>
      </c>
      <c r="P9" s="241">
        <v>128</v>
      </c>
      <c r="Q9" s="241">
        <v>123</v>
      </c>
      <c r="R9" s="241">
        <v>144</v>
      </c>
      <c r="S9" s="242">
        <f>SUM(N9:R9)</f>
        <v>678</v>
      </c>
      <c r="T9" s="581">
        <v>140</v>
      </c>
      <c r="U9" s="581">
        <v>143</v>
      </c>
      <c r="V9" s="581">
        <v>127</v>
      </c>
      <c r="W9" s="581">
        <v>128</v>
      </c>
      <c r="X9" s="241">
        <v>126</v>
      </c>
      <c r="Y9" s="272">
        <f>SUM(T9:X9)</f>
        <v>664</v>
      </c>
      <c r="Z9" s="582">
        <v>129</v>
      </c>
      <c r="AA9" s="582">
        <v>140</v>
      </c>
      <c r="AB9" s="582">
        <v>144</v>
      </c>
      <c r="AC9" s="582">
        <v>126</v>
      </c>
      <c r="AD9" s="582">
        <v>144</v>
      </c>
      <c r="AE9" s="275">
        <f>SUM(Z9:AD9)</f>
        <v>683</v>
      </c>
      <c r="AF9" s="12"/>
      <c r="AG9" s="115"/>
      <c r="AH9" s="115"/>
      <c r="AI9" s="115"/>
      <c r="AJ9" s="115"/>
      <c r="AK9" s="115"/>
      <c r="AL9" s="115"/>
    </row>
    <row r="10" spans="1:38" ht="18.600000000000001">
      <c r="A10" s="12"/>
      <c r="B10" s="129">
        <v>8</v>
      </c>
      <c r="C10" s="130" t="s">
        <v>34</v>
      </c>
      <c r="D10" s="238">
        <f>SUM(M10+S10+Y10+AE10)</f>
        <v>2651</v>
      </c>
      <c r="E10" s="185"/>
      <c r="F10" s="239">
        <f>SUM(D10)/20</f>
        <v>132.55000000000001</v>
      </c>
      <c r="G10" s="240"/>
      <c r="H10" s="241">
        <v>144</v>
      </c>
      <c r="I10" s="241">
        <v>142</v>
      </c>
      <c r="J10" s="241">
        <v>140</v>
      </c>
      <c r="K10" s="241">
        <v>131</v>
      </c>
      <c r="L10" s="241">
        <v>108</v>
      </c>
      <c r="M10" s="242">
        <f>SUM(H10:L10)</f>
        <v>665</v>
      </c>
      <c r="N10" s="241">
        <v>142</v>
      </c>
      <c r="O10" s="241">
        <v>114</v>
      </c>
      <c r="P10" s="241">
        <v>146</v>
      </c>
      <c r="Q10" s="241">
        <v>124</v>
      </c>
      <c r="R10" s="241">
        <v>126</v>
      </c>
      <c r="S10" s="242">
        <f>SUM(N10:R10)</f>
        <v>652</v>
      </c>
      <c r="T10" s="581">
        <v>144</v>
      </c>
      <c r="U10" s="241">
        <v>128</v>
      </c>
      <c r="V10" s="241">
        <v>131</v>
      </c>
      <c r="W10" s="241">
        <v>147</v>
      </c>
      <c r="X10" s="241">
        <v>140</v>
      </c>
      <c r="Y10" s="242">
        <f>SUM(T10:X10)</f>
        <v>690</v>
      </c>
      <c r="Z10" s="580">
        <v>116</v>
      </c>
      <c r="AA10" s="580">
        <v>126</v>
      </c>
      <c r="AB10" s="580">
        <v>104</v>
      </c>
      <c r="AC10" s="580">
        <v>150</v>
      </c>
      <c r="AD10" s="580">
        <v>148</v>
      </c>
      <c r="AE10" s="243">
        <f>SUM(Z10:AD10)</f>
        <v>644</v>
      </c>
      <c r="AF10" s="12"/>
      <c r="AG10" s="115"/>
      <c r="AH10" s="115"/>
      <c r="AI10" s="115"/>
      <c r="AJ10" s="115"/>
      <c r="AK10" s="115"/>
      <c r="AL10" s="115"/>
    </row>
    <row r="11" spans="1:38" ht="18.600000000000001">
      <c r="A11" s="12"/>
      <c r="B11" s="129">
        <v>9</v>
      </c>
      <c r="C11" s="130" t="s">
        <v>25</v>
      </c>
      <c r="D11" s="238">
        <f>SUM(M11+S11+Y11+AE11)</f>
        <v>2609</v>
      </c>
      <c r="E11" s="185"/>
      <c r="F11" s="239">
        <f>SUM(D11)/20</f>
        <v>130.44999999999999</v>
      </c>
      <c r="G11" s="240"/>
      <c r="H11" s="241">
        <v>126</v>
      </c>
      <c r="I11" s="241">
        <v>124</v>
      </c>
      <c r="J11" s="241">
        <v>127</v>
      </c>
      <c r="K11" s="241">
        <v>134</v>
      </c>
      <c r="L11" s="241">
        <v>129</v>
      </c>
      <c r="M11" s="242">
        <f>SUM(H11:L11)</f>
        <v>640</v>
      </c>
      <c r="N11" s="241">
        <v>125</v>
      </c>
      <c r="O11" s="241">
        <v>126</v>
      </c>
      <c r="P11" s="241">
        <v>127</v>
      </c>
      <c r="Q11" s="241">
        <v>140</v>
      </c>
      <c r="R11" s="241">
        <v>118</v>
      </c>
      <c r="S11" s="242">
        <f>SUM(N11:R11)</f>
        <v>636</v>
      </c>
      <c r="T11" s="581">
        <v>123</v>
      </c>
      <c r="U11" s="241">
        <v>127</v>
      </c>
      <c r="V11" s="241">
        <v>129</v>
      </c>
      <c r="W11" s="241">
        <v>145</v>
      </c>
      <c r="X11" s="241">
        <v>144</v>
      </c>
      <c r="Y11" s="242">
        <f>SUM(T11:X11)</f>
        <v>668</v>
      </c>
      <c r="Z11" s="580">
        <v>128</v>
      </c>
      <c r="AA11" s="580">
        <v>127</v>
      </c>
      <c r="AB11" s="580">
        <v>140</v>
      </c>
      <c r="AC11" s="580">
        <v>144</v>
      </c>
      <c r="AD11" s="580">
        <v>126</v>
      </c>
      <c r="AE11" s="243">
        <f>SUM(Z11:AD11)</f>
        <v>665</v>
      </c>
      <c r="AF11" s="12"/>
      <c r="AG11" s="115"/>
      <c r="AH11" s="115"/>
      <c r="AI11" s="115"/>
      <c r="AJ11" s="115"/>
      <c r="AK11" s="115"/>
      <c r="AL11" s="115"/>
    </row>
    <row r="12" spans="1:38" ht="18.600000000000001">
      <c r="A12" s="12"/>
      <c r="B12" s="129">
        <v>10</v>
      </c>
      <c r="C12" s="130" t="s">
        <v>28</v>
      </c>
      <c r="D12" s="238">
        <f>SUM(M12+S12+Y12+AE12)</f>
        <v>2576</v>
      </c>
      <c r="E12" s="185"/>
      <c r="F12" s="239">
        <f>SUM(D12)/20</f>
        <v>128.80000000000001</v>
      </c>
      <c r="G12" s="240"/>
      <c r="H12" s="241">
        <v>126</v>
      </c>
      <c r="I12" s="241">
        <v>126</v>
      </c>
      <c r="J12" s="241">
        <v>122</v>
      </c>
      <c r="K12" s="241">
        <v>131</v>
      </c>
      <c r="L12" s="241">
        <v>96</v>
      </c>
      <c r="M12" s="242">
        <f>SUM(H12:L12)</f>
        <v>601</v>
      </c>
      <c r="N12" s="241">
        <v>142</v>
      </c>
      <c r="O12" s="241">
        <v>128</v>
      </c>
      <c r="P12" s="241">
        <v>143</v>
      </c>
      <c r="Q12" s="241">
        <v>129</v>
      </c>
      <c r="R12" s="241">
        <v>111</v>
      </c>
      <c r="S12" s="242">
        <f>SUM(N12:R12)</f>
        <v>653</v>
      </c>
      <c r="T12" s="241">
        <v>140</v>
      </c>
      <c r="U12" s="241">
        <v>125</v>
      </c>
      <c r="V12" s="241">
        <v>142</v>
      </c>
      <c r="W12" s="241">
        <v>140</v>
      </c>
      <c r="X12" s="241">
        <v>127</v>
      </c>
      <c r="Y12" s="242">
        <f>SUM(T12:X12)</f>
        <v>674</v>
      </c>
      <c r="Z12" s="580">
        <v>126</v>
      </c>
      <c r="AA12" s="580">
        <v>140</v>
      </c>
      <c r="AB12" s="580">
        <v>142</v>
      </c>
      <c r="AC12" s="580">
        <v>133</v>
      </c>
      <c r="AD12" s="580">
        <v>107</v>
      </c>
      <c r="AE12" s="243">
        <f>SUM(Z12:AD12)</f>
        <v>648</v>
      </c>
      <c r="AF12" s="12"/>
      <c r="AG12" s="115"/>
      <c r="AH12" s="115"/>
      <c r="AI12" s="115"/>
      <c r="AJ12" s="115"/>
      <c r="AK12" s="115"/>
      <c r="AL12" s="115"/>
    </row>
    <row r="13" spans="1:38" ht="18.600000000000001">
      <c r="A13" s="12"/>
      <c r="B13" s="129">
        <v>11</v>
      </c>
      <c r="C13" s="130" t="s">
        <v>77</v>
      </c>
      <c r="D13" s="238">
        <f>SUM(M13+S13+Y13+AE13)</f>
        <v>2561</v>
      </c>
      <c r="E13" s="185"/>
      <c r="F13" s="239">
        <f>SUM(D13)/20</f>
        <v>128.05000000000001</v>
      </c>
      <c r="G13" s="240"/>
      <c r="H13" s="241">
        <v>124</v>
      </c>
      <c r="I13" s="241">
        <v>108</v>
      </c>
      <c r="J13" s="241">
        <v>144</v>
      </c>
      <c r="K13" s="241">
        <v>126</v>
      </c>
      <c r="L13" s="241">
        <v>121</v>
      </c>
      <c r="M13" s="242">
        <f>SUM(H13:L13)</f>
        <v>623</v>
      </c>
      <c r="N13" s="241">
        <v>140</v>
      </c>
      <c r="O13" s="241">
        <v>148</v>
      </c>
      <c r="P13" s="241">
        <v>120</v>
      </c>
      <c r="Q13" s="241">
        <v>126</v>
      </c>
      <c r="R13" s="241">
        <v>140</v>
      </c>
      <c r="S13" s="242">
        <f>SUM(N13:R13)</f>
        <v>674</v>
      </c>
      <c r="T13" s="581">
        <v>131</v>
      </c>
      <c r="U13" s="241">
        <v>106</v>
      </c>
      <c r="V13" s="241">
        <v>127</v>
      </c>
      <c r="W13" s="241">
        <v>143</v>
      </c>
      <c r="X13" s="241">
        <v>128</v>
      </c>
      <c r="Y13" s="242">
        <f>SUM(T13:X13)</f>
        <v>635</v>
      </c>
      <c r="Z13" s="580">
        <v>126</v>
      </c>
      <c r="AA13" s="580">
        <v>127</v>
      </c>
      <c r="AB13" s="580">
        <v>124</v>
      </c>
      <c r="AC13" s="580">
        <v>124</v>
      </c>
      <c r="AD13" s="580">
        <v>128</v>
      </c>
      <c r="AE13" s="243">
        <f>SUM(Z13:AD13)</f>
        <v>629</v>
      </c>
      <c r="AF13" s="12"/>
      <c r="AG13" s="115"/>
      <c r="AH13" s="115"/>
      <c r="AI13" s="115"/>
      <c r="AJ13" s="115"/>
      <c r="AK13" s="115"/>
      <c r="AL13" s="115"/>
    </row>
    <row r="14" spans="1:38" ht="18.600000000000001">
      <c r="A14" s="12"/>
      <c r="B14" s="129">
        <v>12</v>
      </c>
      <c r="C14" s="130" t="s">
        <v>4</v>
      </c>
      <c r="D14" s="238">
        <f>SUM(M14+S14+Y14+AE14)</f>
        <v>2499</v>
      </c>
      <c r="E14" s="185"/>
      <c r="F14" s="239">
        <f>SUM(D14)/20</f>
        <v>124.95</v>
      </c>
      <c r="G14" s="240"/>
      <c r="H14" s="241">
        <v>129</v>
      </c>
      <c r="I14" s="241">
        <v>126</v>
      </c>
      <c r="J14" s="241">
        <v>103</v>
      </c>
      <c r="K14" s="241">
        <v>127</v>
      </c>
      <c r="L14" s="241">
        <v>142</v>
      </c>
      <c r="M14" s="242">
        <f>SUM(H14:L14)</f>
        <v>627</v>
      </c>
      <c r="N14" s="241">
        <v>124</v>
      </c>
      <c r="O14" s="241">
        <v>127</v>
      </c>
      <c r="P14" s="241">
        <v>124</v>
      </c>
      <c r="Q14" s="241">
        <v>114</v>
      </c>
      <c r="R14" s="241">
        <v>140</v>
      </c>
      <c r="S14" s="242">
        <f>SUM(N14:R14)</f>
        <v>629</v>
      </c>
      <c r="T14" s="581">
        <v>125</v>
      </c>
      <c r="U14" s="241">
        <v>140</v>
      </c>
      <c r="V14" s="241">
        <v>124</v>
      </c>
      <c r="W14" s="241">
        <v>122</v>
      </c>
      <c r="X14" s="241">
        <v>133</v>
      </c>
      <c r="Y14" s="242">
        <f>SUM(T14:X14)</f>
        <v>644</v>
      </c>
      <c r="Z14" s="580">
        <v>127</v>
      </c>
      <c r="AA14" s="580">
        <v>120</v>
      </c>
      <c r="AB14" s="580">
        <v>88</v>
      </c>
      <c r="AC14" s="580">
        <v>124</v>
      </c>
      <c r="AD14" s="580">
        <v>140</v>
      </c>
      <c r="AE14" s="243">
        <f>SUM(Z14:AD14)</f>
        <v>599</v>
      </c>
      <c r="AF14" s="12"/>
      <c r="AG14" s="115"/>
      <c r="AH14" s="115"/>
      <c r="AI14" s="115"/>
      <c r="AJ14" s="115"/>
      <c r="AK14" s="115"/>
      <c r="AL14" s="115"/>
    </row>
    <row r="15" spans="1:38" ht="18.600000000000001">
      <c r="A15" s="12"/>
      <c r="B15" s="129">
        <v>13</v>
      </c>
      <c r="C15" s="130" t="s">
        <v>33</v>
      </c>
      <c r="D15" s="238">
        <f>SUM(M15+S15+Y15+AE15)</f>
        <v>2484</v>
      </c>
      <c r="E15" s="238">
        <v>2096</v>
      </c>
      <c r="F15" s="239">
        <f>SUM(D15)/20</f>
        <v>124.2</v>
      </c>
      <c r="G15" s="240"/>
      <c r="H15" s="241">
        <v>129</v>
      </c>
      <c r="I15" s="241">
        <v>125</v>
      </c>
      <c r="J15" s="241">
        <v>142</v>
      </c>
      <c r="K15" s="241">
        <v>122</v>
      </c>
      <c r="L15" s="241">
        <v>123</v>
      </c>
      <c r="M15" s="242">
        <f>SUM(H15:L15)</f>
        <v>641</v>
      </c>
      <c r="N15" s="241">
        <v>142</v>
      </c>
      <c r="O15" s="241">
        <v>124</v>
      </c>
      <c r="P15" s="241">
        <v>126</v>
      </c>
      <c r="Q15" s="241">
        <v>126</v>
      </c>
      <c r="R15" s="241">
        <v>124</v>
      </c>
      <c r="S15" s="242">
        <f>SUM(N15:R15)</f>
        <v>642</v>
      </c>
      <c r="T15" s="581">
        <v>128</v>
      </c>
      <c r="U15" s="241">
        <v>126</v>
      </c>
      <c r="V15" s="241">
        <v>92</v>
      </c>
      <c r="W15" s="241">
        <v>95</v>
      </c>
      <c r="X15" s="241">
        <v>140</v>
      </c>
      <c r="Y15" s="242">
        <f>SUM(T15:X15)</f>
        <v>581</v>
      </c>
      <c r="Z15" s="580">
        <v>120</v>
      </c>
      <c r="AA15" s="580">
        <v>140</v>
      </c>
      <c r="AB15" s="580">
        <v>105</v>
      </c>
      <c r="AC15" s="580">
        <v>131</v>
      </c>
      <c r="AD15" s="580">
        <v>124</v>
      </c>
      <c r="AE15" s="243">
        <f>SUM(Z15:AD15)</f>
        <v>620</v>
      </c>
      <c r="AF15" s="12"/>
      <c r="AG15" s="115"/>
      <c r="AH15" s="115"/>
      <c r="AI15" s="115"/>
      <c r="AJ15" s="115"/>
      <c r="AK15" s="115"/>
      <c r="AL15" s="115"/>
    </row>
    <row r="16" spans="1:38" ht="18.600000000000001">
      <c r="A16" s="12"/>
      <c r="B16" s="129">
        <v>14</v>
      </c>
      <c r="C16" s="130" t="s">
        <v>36</v>
      </c>
      <c r="D16" s="238">
        <f>SUM(M16+S16+Y16+AE16)</f>
        <v>2453</v>
      </c>
      <c r="E16" s="185"/>
      <c r="F16" s="239">
        <f>SUM(D16)/20</f>
        <v>122.65</v>
      </c>
      <c r="G16" s="240"/>
      <c r="H16" s="241">
        <v>108</v>
      </c>
      <c r="I16" s="241">
        <v>143</v>
      </c>
      <c r="J16" s="241">
        <v>124</v>
      </c>
      <c r="K16" s="241">
        <v>122</v>
      </c>
      <c r="L16" s="241">
        <v>122</v>
      </c>
      <c r="M16" s="242">
        <f>SUM(H16:L16)</f>
        <v>619</v>
      </c>
      <c r="N16" s="241">
        <v>120</v>
      </c>
      <c r="O16" s="241">
        <v>107</v>
      </c>
      <c r="P16" s="241">
        <v>140</v>
      </c>
      <c r="Q16" s="241">
        <v>126</v>
      </c>
      <c r="R16" s="241">
        <v>124</v>
      </c>
      <c r="S16" s="242">
        <f>SUM(N16:R16)</f>
        <v>617</v>
      </c>
      <c r="T16" s="581">
        <v>130</v>
      </c>
      <c r="U16" s="241">
        <v>124</v>
      </c>
      <c r="V16" s="241">
        <v>144</v>
      </c>
      <c r="W16" s="241">
        <v>90</v>
      </c>
      <c r="X16" s="241">
        <v>126</v>
      </c>
      <c r="Y16" s="242">
        <f>SUM(T16:X16)</f>
        <v>614</v>
      </c>
      <c r="Z16" s="580">
        <v>111</v>
      </c>
      <c r="AA16" s="580">
        <v>140</v>
      </c>
      <c r="AB16" s="580">
        <v>124</v>
      </c>
      <c r="AC16" s="580">
        <v>105</v>
      </c>
      <c r="AD16" s="580">
        <v>123</v>
      </c>
      <c r="AE16" s="243">
        <f>SUM(Z16:AD16)</f>
        <v>603</v>
      </c>
      <c r="AF16" s="12"/>
      <c r="AG16" s="115"/>
      <c r="AH16" s="115"/>
      <c r="AI16" s="115"/>
      <c r="AJ16" s="115"/>
      <c r="AK16" s="115"/>
      <c r="AL16" s="115"/>
    </row>
    <row r="17" spans="1:38" ht="18.600000000000001">
      <c r="A17" s="12"/>
      <c r="B17" s="129">
        <v>15</v>
      </c>
      <c r="C17" s="234" t="s">
        <v>5</v>
      </c>
      <c r="D17" s="238">
        <f>SUM(M17+S17+Y17+AE17)</f>
        <v>2403</v>
      </c>
      <c r="E17" s="185"/>
      <c r="F17" s="239">
        <f>SUM(D17)/20</f>
        <v>120.15</v>
      </c>
      <c r="G17" s="240"/>
      <c r="H17" s="241">
        <v>143</v>
      </c>
      <c r="I17" s="241">
        <v>123</v>
      </c>
      <c r="J17" s="241">
        <v>105</v>
      </c>
      <c r="K17" s="241">
        <v>122</v>
      </c>
      <c r="L17" s="241">
        <v>108</v>
      </c>
      <c r="M17" s="242">
        <f>SUM(H17:L17)</f>
        <v>601</v>
      </c>
      <c r="N17" s="241">
        <v>142</v>
      </c>
      <c r="O17" s="241">
        <v>126</v>
      </c>
      <c r="P17" s="241">
        <v>107</v>
      </c>
      <c r="Q17" s="241">
        <v>124</v>
      </c>
      <c r="R17" s="241">
        <v>96</v>
      </c>
      <c r="S17" s="242">
        <f>SUM(N17:R17)</f>
        <v>595</v>
      </c>
      <c r="T17" s="581">
        <v>115</v>
      </c>
      <c r="U17" s="241">
        <v>108</v>
      </c>
      <c r="V17" s="241">
        <v>125</v>
      </c>
      <c r="W17" s="241">
        <v>124</v>
      </c>
      <c r="X17" s="241">
        <v>109</v>
      </c>
      <c r="Y17" s="242">
        <f>SUM(T17:X17)</f>
        <v>581</v>
      </c>
      <c r="Z17" s="582">
        <v>125</v>
      </c>
      <c r="AA17" s="582">
        <v>131</v>
      </c>
      <c r="AB17" s="582">
        <v>116</v>
      </c>
      <c r="AC17" s="582">
        <v>129</v>
      </c>
      <c r="AD17" s="582">
        <v>125</v>
      </c>
      <c r="AE17" s="243">
        <f>SUM(Z17:AD17)</f>
        <v>626</v>
      </c>
      <c r="AF17" s="12"/>
      <c r="AG17" s="115"/>
      <c r="AH17" s="115"/>
      <c r="AI17" s="115"/>
      <c r="AJ17" s="115"/>
      <c r="AK17" s="115"/>
      <c r="AL17" s="115"/>
    </row>
    <row r="18" spans="1:38" ht="18.600000000000001">
      <c r="A18" s="12"/>
      <c r="B18" s="129">
        <v>16</v>
      </c>
      <c r="C18" s="583" t="s">
        <v>80</v>
      </c>
      <c r="D18" s="238">
        <f>SUM(M18+S18+Y18+AE18)</f>
        <v>2392</v>
      </c>
      <c r="E18" s="238">
        <v>2048</v>
      </c>
      <c r="F18" s="239">
        <f>SUM(D18)/20</f>
        <v>119.6</v>
      </c>
      <c r="G18" s="240"/>
      <c r="H18" s="241">
        <v>122</v>
      </c>
      <c r="I18" s="241">
        <v>129</v>
      </c>
      <c r="J18" s="241">
        <v>124</v>
      </c>
      <c r="K18" s="241">
        <v>127</v>
      </c>
      <c r="L18" s="241">
        <v>112</v>
      </c>
      <c r="M18" s="242">
        <f>SUM(H18:L18)</f>
        <v>614</v>
      </c>
      <c r="N18" s="241">
        <v>127</v>
      </c>
      <c r="O18" s="241">
        <v>106</v>
      </c>
      <c r="P18" s="241">
        <v>116</v>
      </c>
      <c r="Q18" s="241">
        <v>126</v>
      </c>
      <c r="R18" s="241">
        <v>128</v>
      </c>
      <c r="S18" s="242">
        <f>SUM(N18:R18)</f>
        <v>603</v>
      </c>
      <c r="T18" s="581">
        <v>128</v>
      </c>
      <c r="U18" s="241">
        <v>127</v>
      </c>
      <c r="V18" s="241">
        <v>107</v>
      </c>
      <c r="W18" s="241">
        <v>116</v>
      </c>
      <c r="X18" s="241">
        <v>128</v>
      </c>
      <c r="Y18" s="242">
        <f>SUM(T18:X18)</f>
        <v>606</v>
      </c>
      <c r="Z18" s="580">
        <v>107</v>
      </c>
      <c r="AA18" s="580">
        <v>115</v>
      </c>
      <c r="AB18" s="580">
        <v>144</v>
      </c>
      <c r="AC18" s="580">
        <v>128</v>
      </c>
      <c r="AD18" s="580">
        <v>75</v>
      </c>
      <c r="AE18" s="243">
        <f>SUM(Z18:AD18)</f>
        <v>569</v>
      </c>
      <c r="AF18" s="12"/>
      <c r="AG18" s="115"/>
      <c r="AH18" s="115"/>
      <c r="AI18" s="115"/>
      <c r="AJ18" s="115"/>
      <c r="AK18" s="115"/>
      <c r="AL18" s="115"/>
    </row>
    <row r="19" spans="1:38" ht="18.600000000000001">
      <c r="A19" s="12"/>
      <c r="B19" s="129">
        <v>17</v>
      </c>
      <c r="C19" s="130" t="s">
        <v>70</v>
      </c>
      <c r="D19" s="238">
        <f>SUM(M19+S19+Y19+AE19)</f>
        <v>2348</v>
      </c>
      <c r="E19" s="185"/>
      <c r="F19" s="239">
        <f>SUM(D19)/20</f>
        <v>117.4</v>
      </c>
      <c r="G19" s="240"/>
      <c r="H19" s="241">
        <v>127</v>
      </c>
      <c r="I19" s="241">
        <v>130</v>
      </c>
      <c r="J19" s="241">
        <v>109</v>
      </c>
      <c r="K19" s="241">
        <v>107</v>
      </c>
      <c r="L19" s="241">
        <v>93</v>
      </c>
      <c r="M19" s="242">
        <f>SUM(H19:L19)</f>
        <v>566</v>
      </c>
      <c r="N19" s="241">
        <v>124</v>
      </c>
      <c r="O19" s="241">
        <v>125</v>
      </c>
      <c r="P19" s="241">
        <v>103</v>
      </c>
      <c r="Q19" s="241">
        <v>126</v>
      </c>
      <c r="R19" s="241">
        <v>124</v>
      </c>
      <c r="S19" s="242">
        <f>SUM(N19:R19)</f>
        <v>602</v>
      </c>
      <c r="T19" s="581">
        <v>104</v>
      </c>
      <c r="U19" s="241">
        <v>112</v>
      </c>
      <c r="V19" s="241">
        <v>119</v>
      </c>
      <c r="W19" s="241">
        <v>124</v>
      </c>
      <c r="X19" s="241">
        <v>126</v>
      </c>
      <c r="Y19" s="242">
        <f>SUM(T19:X19)</f>
        <v>585</v>
      </c>
      <c r="Z19" s="580">
        <v>129</v>
      </c>
      <c r="AA19" s="580">
        <v>108</v>
      </c>
      <c r="AB19" s="580">
        <v>105</v>
      </c>
      <c r="AC19" s="580">
        <v>124</v>
      </c>
      <c r="AD19" s="580">
        <v>129</v>
      </c>
      <c r="AE19" s="243">
        <f>SUM(Z19:AD19)</f>
        <v>595</v>
      </c>
      <c r="AF19" s="12"/>
      <c r="AG19" s="115"/>
      <c r="AH19" s="115"/>
      <c r="AI19" s="115"/>
      <c r="AJ19" s="115"/>
      <c r="AK19" s="115"/>
      <c r="AL19" s="115"/>
    </row>
    <row r="20" spans="1:38" ht="18.600000000000001">
      <c r="A20" s="12"/>
      <c r="B20" s="129">
        <v>18</v>
      </c>
      <c r="C20" s="130" t="s">
        <v>3</v>
      </c>
      <c r="D20" s="238">
        <f>SUM(M20+S20+Y20+AE20)</f>
        <v>2280</v>
      </c>
      <c r="E20" s="185"/>
      <c r="F20" s="239">
        <f>SUM(D20)/20</f>
        <v>114</v>
      </c>
      <c r="G20" s="240"/>
      <c r="H20" s="241">
        <v>126</v>
      </c>
      <c r="I20" s="241">
        <v>123</v>
      </c>
      <c r="J20" s="241">
        <v>110</v>
      </c>
      <c r="K20" s="241">
        <v>93</v>
      </c>
      <c r="L20" s="241">
        <v>120</v>
      </c>
      <c r="M20" s="242">
        <f>SUM(H20:L20)</f>
        <v>572</v>
      </c>
      <c r="N20" s="241">
        <v>93</v>
      </c>
      <c r="O20" s="241">
        <v>122</v>
      </c>
      <c r="P20" s="241">
        <v>123</v>
      </c>
      <c r="Q20" s="241">
        <v>112</v>
      </c>
      <c r="R20" s="241">
        <v>128</v>
      </c>
      <c r="S20" s="242">
        <f>SUM(N20:R20)</f>
        <v>578</v>
      </c>
      <c r="T20" s="241">
        <v>95</v>
      </c>
      <c r="U20" s="241">
        <v>80</v>
      </c>
      <c r="V20" s="241">
        <v>125</v>
      </c>
      <c r="W20" s="241">
        <v>106</v>
      </c>
      <c r="X20" s="241">
        <v>105</v>
      </c>
      <c r="Y20" s="242">
        <f>SUM(T20:X20)</f>
        <v>511</v>
      </c>
      <c r="Z20" s="580">
        <v>131</v>
      </c>
      <c r="AA20" s="580">
        <v>131</v>
      </c>
      <c r="AB20" s="580">
        <v>125</v>
      </c>
      <c r="AC20" s="580">
        <v>123</v>
      </c>
      <c r="AD20" s="580">
        <v>109</v>
      </c>
      <c r="AE20" s="243">
        <f>SUM(Z20:AD20)</f>
        <v>619</v>
      </c>
      <c r="AF20" s="12"/>
      <c r="AG20" s="115"/>
      <c r="AH20" s="115"/>
      <c r="AI20" s="115"/>
      <c r="AJ20" s="115"/>
      <c r="AK20" s="115"/>
      <c r="AL20" s="115"/>
    </row>
    <row r="21" spans="1:38" ht="18.600000000000001">
      <c r="A21" s="12"/>
      <c r="B21" s="129">
        <v>19</v>
      </c>
      <c r="C21" s="130" t="s">
        <v>63</v>
      </c>
      <c r="D21" s="238">
        <f>SUM(M21+S21+Y21+AE21)</f>
        <v>2253</v>
      </c>
      <c r="E21" s="185"/>
      <c r="F21" s="239">
        <f>SUM(D21)/20</f>
        <v>112.65</v>
      </c>
      <c r="G21" s="240"/>
      <c r="H21" s="241">
        <v>123</v>
      </c>
      <c r="I21" s="241">
        <v>105</v>
      </c>
      <c r="J21" s="241">
        <v>108</v>
      </c>
      <c r="K21" s="241">
        <v>102</v>
      </c>
      <c r="L21" s="241">
        <v>127</v>
      </c>
      <c r="M21" s="242">
        <f>SUM(H21:L21)</f>
        <v>565</v>
      </c>
      <c r="N21" s="241">
        <v>101</v>
      </c>
      <c r="O21" s="241">
        <v>103</v>
      </c>
      <c r="P21" s="241">
        <v>120</v>
      </c>
      <c r="Q21" s="241">
        <v>125</v>
      </c>
      <c r="R21" s="241">
        <v>126</v>
      </c>
      <c r="S21" s="242">
        <f>SUM(N21:R21)</f>
        <v>575</v>
      </c>
      <c r="T21" s="581">
        <v>120</v>
      </c>
      <c r="U21" s="581">
        <v>122</v>
      </c>
      <c r="V21" s="581">
        <v>87</v>
      </c>
      <c r="W21" s="581">
        <v>106</v>
      </c>
      <c r="X21" s="241">
        <v>112</v>
      </c>
      <c r="Y21" s="242">
        <f>SUM(T21:X21)</f>
        <v>547</v>
      </c>
      <c r="Z21" s="580">
        <v>123</v>
      </c>
      <c r="AA21" s="580">
        <v>120</v>
      </c>
      <c r="AB21" s="580">
        <v>94</v>
      </c>
      <c r="AC21" s="580">
        <v>127</v>
      </c>
      <c r="AD21" s="580">
        <v>102</v>
      </c>
      <c r="AE21" s="243">
        <f>SUM(Z21:AD21)</f>
        <v>566</v>
      </c>
      <c r="AF21" s="12"/>
      <c r="AG21" s="115"/>
      <c r="AH21" s="115"/>
      <c r="AI21" s="115"/>
      <c r="AJ21" s="115"/>
      <c r="AK21" s="115"/>
      <c r="AL21" s="115"/>
    </row>
    <row r="22" spans="1:38" ht="18.600000000000001">
      <c r="A22" s="12"/>
      <c r="B22" s="129">
        <v>20</v>
      </c>
      <c r="C22" s="130" t="s">
        <v>39</v>
      </c>
      <c r="D22" s="238">
        <f>SUM(M22+S22+Y22+AE22)</f>
        <v>2164</v>
      </c>
      <c r="E22" s="238">
        <v>2121</v>
      </c>
      <c r="F22" s="239">
        <f>SUM(D22)/20</f>
        <v>108.2</v>
      </c>
      <c r="G22" s="240"/>
      <c r="H22" s="241">
        <v>122</v>
      </c>
      <c r="I22" s="241">
        <v>106</v>
      </c>
      <c r="J22" s="241">
        <v>105</v>
      </c>
      <c r="K22" s="241">
        <v>89</v>
      </c>
      <c r="L22" s="241">
        <v>123</v>
      </c>
      <c r="M22" s="242">
        <f>SUM(H22:L22)</f>
        <v>545</v>
      </c>
      <c r="N22" s="241">
        <v>116</v>
      </c>
      <c r="O22" s="241">
        <v>107</v>
      </c>
      <c r="P22" s="241">
        <v>111</v>
      </c>
      <c r="Q22" s="241">
        <v>95</v>
      </c>
      <c r="R22" s="241">
        <v>103</v>
      </c>
      <c r="S22" s="242">
        <f>SUM(N22:R22)</f>
        <v>532</v>
      </c>
      <c r="T22" s="241">
        <v>88</v>
      </c>
      <c r="U22" s="241">
        <v>128</v>
      </c>
      <c r="V22" s="241">
        <v>104</v>
      </c>
      <c r="W22" s="241">
        <v>123</v>
      </c>
      <c r="X22" s="241">
        <v>92</v>
      </c>
      <c r="Y22" s="242">
        <f>SUM(T22:X22)</f>
        <v>535</v>
      </c>
      <c r="Z22" s="580">
        <v>102</v>
      </c>
      <c r="AA22" s="580">
        <v>109</v>
      </c>
      <c r="AB22" s="580">
        <v>124</v>
      </c>
      <c r="AC22" s="580">
        <v>140</v>
      </c>
      <c r="AD22" s="580">
        <v>77</v>
      </c>
      <c r="AE22" s="243">
        <f>SUM(Z22:AD22)</f>
        <v>552</v>
      </c>
      <c r="AF22" s="12"/>
      <c r="AG22" s="115"/>
      <c r="AH22" s="115"/>
      <c r="AI22" s="115"/>
      <c r="AJ22" s="115"/>
      <c r="AK22" s="115"/>
      <c r="AL22" s="115"/>
    </row>
    <row r="23" spans="1:38" ht="18.600000000000001">
      <c r="A23" s="12"/>
      <c r="B23" s="129">
        <v>21</v>
      </c>
      <c r="C23" s="130" t="s">
        <v>61</v>
      </c>
      <c r="D23" s="238">
        <f>SUM(M23+S23+Y23+AE23)</f>
        <v>2162</v>
      </c>
      <c r="E23" s="185"/>
      <c r="F23" s="239">
        <f>SUM(D23)/20</f>
        <v>108.1</v>
      </c>
      <c r="G23" s="240"/>
      <c r="H23" s="241">
        <v>109</v>
      </c>
      <c r="I23" s="241">
        <v>102</v>
      </c>
      <c r="J23" s="241">
        <v>122</v>
      </c>
      <c r="K23" s="241">
        <v>110</v>
      </c>
      <c r="L23" s="241">
        <v>86</v>
      </c>
      <c r="M23" s="242">
        <f>SUM(H23:L23)</f>
        <v>529</v>
      </c>
      <c r="N23" s="241">
        <v>103</v>
      </c>
      <c r="O23" s="241">
        <v>105</v>
      </c>
      <c r="P23" s="241">
        <v>122</v>
      </c>
      <c r="Q23" s="241">
        <v>107</v>
      </c>
      <c r="R23" s="241">
        <v>109</v>
      </c>
      <c r="S23" s="242">
        <f>SUM(N23:R23)</f>
        <v>546</v>
      </c>
      <c r="T23" s="581">
        <v>120</v>
      </c>
      <c r="U23" s="241">
        <v>124</v>
      </c>
      <c r="V23" s="241">
        <v>92</v>
      </c>
      <c r="W23" s="241">
        <v>108</v>
      </c>
      <c r="X23" s="241">
        <v>123</v>
      </c>
      <c r="Y23" s="242">
        <f>SUM(T23:X23)</f>
        <v>567</v>
      </c>
      <c r="Z23" s="580">
        <v>107</v>
      </c>
      <c r="AA23" s="580">
        <v>89</v>
      </c>
      <c r="AB23" s="580">
        <v>92</v>
      </c>
      <c r="AC23" s="580">
        <v>108</v>
      </c>
      <c r="AD23" s="580">
        <v>124</v>
      </c>
      <c r="AE23" s="243">
        <f>SUM(Z23:AD23)</f>
        <v>520</v>
      </c>
      <c r="AF23" s="12"/>
      <c r="AG23" s="115"/>
      <c r="AH23" s="115"/>
      <c r="AI23" s="115"/>
      <c r="AJ23" s="115"/>
      <c r="AK23" s="115"/>
      <c r="AL23" s="115"/>
    </row>
    <row r="24" spans="1:38" ht="18.600000000000001">
      <c r="A24" s="12"/>
      <c r="B24" s="129">
        <v>22</v>
      </c>
      <c r="C24" s="130" t="s">
        <v>71</v>
      </c>
      <c r="D24" s="238">
        <f>SUM(M24+S24+Y24+AE24)</f>
        <v>2150</v>
      </c>
      <c r="E24" s="185"/>
      <c r="F24" s="239">
        <f>SUM(D24)/20</f>
        <v>107.5</v>
      </c>
      <c r="G24" s="240"/>
      <c r="H24" s="241">
        <v>105</v>
      </c>
      <c r="I24" s="241">
        <v>108</v>
      </c>
      <c r="J24" s="241">
        <v>124</v>
      </c>
      <c r="K24" s="241">
        <v>125</v>
      </c>
      <c r="L24" s="241">
        <v>122</v>
      </c>
      <c r="M24" s="242">
        <f>SUM(H24:L24)</f>
        <v>584</v>
      </c>
      <c r="N24" s="241">
        <v>105</v>
      </c>
      <c r="O24" s="241">
        <v>120</v>
      </c>
      <c r="P24" s="241">
        <v>106</v>
      </c>
      <c r="Q24" s="241">
        <v>111</v>
      </c>
      <c r="R24" s="241">
        <v>128</v>
      </c>
      <c r="S24" s="242">
        <f>SUM(N24:R24)</f>
        <v>570</v>
      </c>
      <c r="T24" s="581">
        <v>91</v>
      </c>
      <c r="U24" s="241">
        <v>84</v>
      </c>
      <c r="V24" s="241">
        <v>90</v>
      </c>
      <c r="W24" s="241">
        <v>81</v>
      </c>
      <c r="X24" s="241">
        <v>99</v>
      </c>
      <c r="Y24" s="242">
        <f>SUM(T24:X24)</f>
        <v>445</v>
      </c>
      <c r="Z24" s="580">
        <v>109</v>
      </c>
      <c r="AA24" s="580">
        <v>126</v>
      </c>
      <c r="AB24" s="580">
        <v>108</v>
      </c>
      <c r="AC24" s="580">
        <v>106</v>
      </c>
      <c r="AD24" s="580">
        <v>102</v>
      </c>
      <c r="AE24" s="243">
        <f>SUM(Z24:AD24)</f>
        <v>551</v>
      </c>
      <c r="AF24" s="12"/>
      <c r="AG24" s="115"/>
      <c r="AH24" s="115"/>
      <c r="AI24" s="115"/>
      <c r="AJ24" s="115"/>
      <c r="AK24" s="115"/>
      <c r="AL24" s="115"/>
    </row>
    <row r="25" spans="1:38" ht="18.600000000000001">
      <c r="A25" s="12"/>
      <c r="B25" s="129">
        <v>23</v>
      </c>
      <c r="C25" s="130" t="s">
        <v>48</v>
      </c>
      <c r="D25" s="238">
        <f>SUM(M25+S25+Y25+AE25)</f>
        <v>2126</v>
      </c>
      <c r="E25" s="238">
        <v>2203</v>
      </c>
      <c r="F25" s="239">
        <f>SUM(D25)/20</f>
        <v>106.3</v>
      </c>
      <c r="G25" s="240"/>
      <c r="H25" s="241">
        <v>78</v>
      </c>
      <c r="I25" s="241">
        <v>105</v>
      </c>
      <c r="J25" s="241">
        <v>120</v>
      </c>
      <c r="K25" s="241">
        <v>116</v>
      </c>
      <c r="L25" s="241">
        <v>100</v>
      </c>
      <c r="M25" s="242">
        <f>SUM(H25:L25)</f>
        <v>519</v>
      </c>
      <c r="N25" s="241">
        <v>100</v>
      </c>
      <c r="O25" s="241">
        <v>106</v>
      </c>
      <c r="P25" s="241">
        <v>87</v>
      </c>
      <c r="Q25" s="241">
        <v>124</v>
      </c>
      <c r="R25" s="241">
        <v>95</v>
      </c>
      <c r="S25" s="242">
        <f>SUM(N25:R25)</f>
        <v>512</v>
      </c>
      <c r="T25" s="581">
        <v>104</v>
      </c>
      <c r="U25" s="241">
        <v>106</v>
      </c>
      <c r="V25" s="241">
        <v>120</v>
      </c>
      <c r="W25" s="241">
        <v>114</v>
      </c>
      <c r="X25" s="241">
        <v>124</v>
      </c>
      <c r="Y25" s="242">
        <f>SUM(T25:X25)</f>
        <v>568</v>
      </c>
      <c r="Z25" s="580">
        <v>107</v>
      </c>
      <c r="AA25" s="580">
        <v>126</v>
      </c>
      <c r="AB25" s="580">
        <v>90</v>
      </c>
      <c r="AC25" s="580">
        <v>97</v>
      </c>
      <c r="AD25" s="580">
        <v>107</v>
      </c>
      <c r="AE25" s="243">
        <f>SUM(Z25:AD25)</f>
        <v>527</v>
      </c>
      <c r="AF25" s="12"/>
      <c r="AG25" s="115"/>
      <c r="AH25" s="115"/>
      <c r="AI25" s="115"/>
      <c r="AJ25" s="115"/>
      <c r="AK25" s="115"/>
      <c r="AL25" s="115"/>
    </row>
    <row r="26" spans="1:38" ht="18.600000000000001">
      <c r="A26" s="12"/>
      <c r="B26" s="129">
        <v>24</v>
      </c>
      <c r="C26" s="130" t="s">
        <v>37</v>
      </c>
      <c r="D26" s="238">
        <f>SUM(M26+S26+Y26+AE26)</f>
        <v>2121</v>
      </c>
      <c r="E26" s="185"/>
      <c r="F26" s="239">
        <f>SUM(D26)/20</f>
        <v>106.05</v>
      </c>
      <c r="G26" s="240"/>
      <c r="H26" s="241">
        <v>85</v>
      </c>
      <c r="I26" s="241">
        <v>105</v>
      </c>
      <c r="J26" s="241">
        <v>91</v>
      </c>
      <c r="K26" s="241">
        <v>108</v>
      </c>
      <c r="L26" s="241">
        <v>107</v>
      </c>
      <c r="M26" s="242">
        <f>SUM(H26:L26)</f>
        <v>496</v>
      </c>
      <c r="N26" s="241">
        <v>108</v>
      </c>
      <c r="O26" s="241">
        <v>107</v>
      </c>
      <c r="P26" s="241">
        <v>120</v>
      </c>
      <c r="Q26" s="241">
        <v>105</v>
      </c>
      <c r="R26" s="241">
        <v>115</v>
      </c>
      <c r="S26" s="242">
        <f>SUM(N26:R26)</f>
        <v>555</v>
      </c>
      <c r="T26" s="581">
        <v>108</v>
      </c>
      <c r="U26" s="241">
        <v>112</v>
      </c>
      <c r="V26" s="241">
        <v>108</v>
      </c>
      <c r="W26" s="241">
        <v>107</v>
      </c>
      <c r="X26" s="241">
        <v>111</v>
      </c>
      <c r="Y26" s="242">
        <f>SUM(T26:X26)</f>
        <v>546</v>
      </c>
      <c r="Z26" s="580">
        <v>106</v>
      </c>
      <c r="AA26" s="580">
        <v>88</v>
      </c>
      <c r="AB26" s="580">
        <v>113</v>
      </c>
      <c r="AC26" s="580">
        <v>107</v>
      </c>
      <c r="AD26" s="580">
        <v>110</v>
      </c>
      <c r="AE26" s="243">
        <f>SUM(Z26:AD26)</f>
        <v>524</v>
      </c>
      <c r="AF26" s="12"/>
      <c r="AG26" s="115"/>
      <c r="AH26" s="115"/>
      <c r="AI26" s="115"/>
      <c r="AJ26" s="115"/>
      <c r="AK26" s="115"/>
      <c r="AL26" s="115"/>
    </row>
    <row r="27" spans="1:38" ht="18.600000000000001">
      <c r="A27" s="12"/>
      <c r="B27" s="129">
        <v>25</v>
      </c>
      <c r="C27" s="130" t="s">
        <v>35</v>
      </c>
      <c r="D27" s="238">
        <f>SUM(M27+S27+Y27+AE27)</f>
        <v>2041</v>
      </c>
      <c r="E27" s="238">
        <v>2301</v>
      </c>
      <c r="F27" s="239">
        <f>SUM(D27)/20</f>
        <v>102.05</v>
      </c>
      <c r="G27" s="240"/>
      <c r="H27" s="241">
        <v>94</v>
      </c>
      <c r="I27" s="241">
        <v>113</v>
      </c>
      <c r="J27" s="241">
        <v>88</v>
      </c>
      <c r="K27" s="241">
        <v>106</v>
      </c>
      <c r="L27" s="241">
        <v>103</v>
      </c>
      <c r="M27" s="242">
        <f>SUM(H27:L27)</f>
        <v>504</v>
      </c>
      <c r="N27" s="241">
        <v>79</v>
      </c>
      <c r="O27" s="241">
        <v>112</v>
      </c>
      <c r="P27" s="241">
        <v>98</v>
      </c>
      <c r="Q27" s="241">
        <v>108</v>
      </c>
      <c r="R27" s="241">
        <v>123</v>
      </c>
      <c r="S27" s="242">
        <f>SUM(N27:R27)</f>
        <v>520</v>
      </c>
      <c r="T27" s="241">
        <v>103</v>
      </c>
      <c r="U27" s="241">
        <v>94</v>
      </c>
      <c r="V27" s="241">
        <v>114</v>
      </c>
      <c r="W27" s="241">
        <v>71</v>
      </c>
      <c r="X27" s="241">
        <v>93</v>
      </c>
      <c r="Y27" s="242">
        <f>SUM(T27:X27)</f>
        <v>475</v>
      </c>
      <c r="Z27" s="580">
        <v>108</v>
      </c>
      <c r="AA27" s="580">
        <v>92</v>
      </c>
      <c r="AB27" s="580">
        <v>130</v>
      </c>
      <c r="AC27" s="580">
        <v>107</v>
      </c>
      <c r="AD27" s="580">
        <v>105</v>
      </c>
      <c r="AE27" s="243">
        <f>SUM(Z27:AD27)</f>
        <v>542</v>
      </c>
      <c r="AF27" s="12"/>
      <c r="AG27" s="115"/>
      <c r="AH27" s="115"/>
      <c r="AI27" s="115"/>
      <c r="AJ27" s="115"/>
      <c r="AK27" s="115"/>
      <c r="AL27" s="115"/>
    </row>
    <row r="28" spans="1:38" ht="18.600000000000001">
      <c r="A28" s="12"/>
      <c r="B28" s="129">
        <v>26</v>
      </c>
      <c r="C28" s="130" t="s">
        <v>38</v>
      </c>
      <c r="D28" s="238">
        <f>SUM(M28+S28+Y28+AE28)</f>
        <v>2019</v>
      </c>
      <c r="E28" s="185"/>
      <c r="F28" s="239">
        <f>SUM(D28)/20</f>
        <v>100.95</v>
      </c>
      <c r="G28" s="240"/>
      <c r="H28" s="241">
        <v>101</v>
      </c>
      <c r="I28" s="241">
        <v>117</v>
      </c>
      <c r="J28" s="241">
        <v>78</v>
      </c>
      <c r="K28" s="241">
        <v>105</v>
      </c>
      <c r="L28" s="241">
        <v>95</v>
      </c>
      <c r="M28" s="242">
        <f>SUM(H28:L28)</f>
        <v>496</v>
      </c>
      <c r="N28" s="241">
        <v>96</v>
      </c>
      <c r="O28" s="241">
        <v>90</v>
      </c>
      <c r="P28" s="241">
        <v>120</v>
      </c>
      <c r="Q28" s="241">
        <v>85</v>
      </c>
      <c r="R28" s="241">
        <v>112</v>
      </c>
      <c r="S28" s="242">
        <f>SUM(N28:R28)</f>
        <v>503</v>
      </c>
      <c r="T28" s="241">
        <v>95</v>
      </c>
      <c r="U28" s="241">
        <v>93</v>
      </c>
      <c r="V28" s="241">
        <v>92</v>
      </c>
      <c r="W28" s="241">
        <v>105</v>
      </c>
      <c r="X28" s="241">
        <v>111</v>
      </c>
      <c r="Y28" s="242">
        <f>SUM(T28:X28)</f>
        <v>496</v>
      </c>
      <c r="Z28" s="580">
        <v>89</v>
      </c>
      <c r="AA28" s="580">
        <v>111</v>
      </c>
      <c r="AB28" s="580">
        <v>124</v>
      </c>
      <c r="AC28" s="580">
        <v>108</v>
      </c>
      <c r="AD28" s="580">
        <v>92</v>
      </c>
      <c r="AE28" s="243">
        <f>SUM(Z28:AD28)</f>
        <v>524</v>
      </c>
      <c r="AF28" s="12"/>
      <c r="AG28" s="115"/>
      <c r="AH28" s="115"/>
      <c r="AI28" s="115"/>
      <c r="AJ28" s="115"/>
      <c r="AK28" s="115"/>
      <c r="AL28" s="115"/>
    </row>
    <row r="29" spans="1:38" ht="18.600000000000001">
      <c r="A29" s="12"/>
      <c r="B29" s="233">
        <v>27</v>
      </c>
      <c r="C29" s="130" t="s">
        <v>73</v>
      </c>
      <c r="D29" s="238">
        <f>SUM(M29+S29+Y29+AE29)</f>
        <v>1942</v>
      </c>
      <c r="E29" s="185"/>
      <c r="F29" s="239">
        <f>SUM(D29)/20</f>
        <v>97.1</v>
      </c>
      <c r="G29" s="240"/>
      <c r="H29" s="241">
        <v>79</v>
      </c>
      <c r="I29" s="241">
        <v>81</v>
      </c>
      <c r="J29" s="241">
        <v>122</v>
      </c>
      <c r="K29" s="241">
        <v>95</v>
      </c>
      <c r="L29" s="241">
        <v>91</v>
      </c>
      <c r="M29" s="242">
        <f>SUM(H29:L29)</f>
        <v>468</v>
      </c>
      <c r="N29" s="241">
        <v>123</v>
      </c>
      <c r="O29" s="241">
        <v>83</v>
      </c>
      <c r="P29" s="241">
        <v>109</v>
      </c>
      <c r="Q29" s="241">
        <v>107</v>
      </c>
      <c r="R29" s="241">
        <v>101</v>
      </c>
      <c r="S29" s="242">
        <f>SUM(N29:R29)</f>
        <v>523</v>
      </c>
      <c r="T29" s="581">
        <v>86</v>
      </c>
      <c r="U29" s="581">
        <v>96</v>
      </c>
      <c r="V29" s="581">
        <v>96</v>
      </c>
      <c r="W29" s="581">
        <v>107</v>
      </c>
      <c r="X29" s="241">
        <v>86</v>
      </c>
      <c r="Y29" s="242">
        <f>SUM(T29:X29)</f>
        <v>471</v>
      </c>
      <c r="Z29" s="580">
        <v>124</v>
      </c>
      <c r="AA29" s="580">
        <v>95</v>
      </c>
      <c r="AB29" s="580">
        <v>106</v>
      </c>
      <c r="AC29" s="580">
        <v>80</v>
      </c>
      <c r="AD29" s="580">
        <v>75</v>
      </c>
      <c r="AE29" s="243">
        <f>SUM(Z29:AD29)</f>
        <v>480</v>
      </c>
      <c r="AF29" s="12"/>
      <c r="AG29" s="115"/>
      <c r="AH29" s="115"/>
      <c r="AI29" s="115"/>
      <c r="AJ29" s="115"/>
      <c r="AK29" s="115"/>
      <c r="AL29" s="115"/>
    </row>
    <row r="30" spans="1:38" ht="18.600000000000001">
      <c r="A30" s="12"/>
      <c r="B30" s="233">
        <v>28</v>
      </c>
      <c r="C30" s="130" t="s">
        <v>29</v>
      </c>
      <c r="D30" s="238">
        <f>SUM(M30+S30+Y30+AE30)</f>
        <v>0</v>
      </c>
      <c r="E30" s="185"/>
      <c r="F30" s="239">
        <f>SUM(D30)/20</f>
        <v>0</v>
      </c>
      <c r="G30" s="240"/>
      <c r="H30" s="241">
        <v>0</v>
      </c>
      <c r="I30" s="241">
        <v>0</v>
      </c>
      <c r="J30" s="241">
        <v>0</v>
      </c>
      <c r="K30" s="241">
        <v>0</v>
      </c>
      <c r="L30" s="241">
        <v>0</v>
      </c>
      <c r="M30" s="242">
        <f>SUM(H30:L30)</f>
        <v>0</v>
      </c>
      <c r="N30" s="241">
        <v>0</v>
      </c>
      <c r="O30" s="241">
        <v>0</v>
      </c>
      <c r="P30" s="241">
        <v>0</v>
      </c>
      <c r="Q30" s="241">
        <v>0</v>
      </c>
      <c r="R30" s="241">
        <v>0</v>
      </c>
      <c r="S30" s="242">
        <f>SUM(N30:R30)</f>
        <v>0</v>
      </c>
      <c r="T30" s="581">
        <v>0</v>
      </c>
      <c r="U30" s="241">
        <v>0</v>
      </c>
      <c r="V30" s="241">
        <v>0</v>
      </c>
      <c r="W30" s="241">
        <v>0</v>
      </c>
      <c r="X30" s="241">
        <v>0</v>
      </c>
      <c r="Y30" s="242">
        <f>SUM(T30:X30)</f>
        <v>0</v>
      </c>
      <c r="Z30" s="580">
        <v>0</v>
      </c>
      <c r="AA30" s="580">
        <v>0</v>
      </c>
      <c r="AB30" s="580">
        <v>0</v>
      </c>
      <c r="AC30" s="580">
        <v>0</v>
      </c>
      <c r="AD30" s="580">
        <v>0</v>
      </c>
      <c r="AE30" s="243">
        <f>SUM(Z30:AD30)</f>
        <v>0</v>
      </c>
      <c r="AF30" s="12"/>
      <c r="AG30" s="115"/>
      <c r="AH30" s="115"/>
      <c r="AI30" s="115"/>
      <c r="AJ30" s="115"/>
      <c r="AK30" s="115"/>
      <c r="AL30" s="115"/>
    </row>
    <row r="31" spans="1:38" ht="18.600000000000001">
      <c r="A31" s="12"/>
      <c r="B31" s="233">
        <v>29</v>
      </c>
      <c r="C31" s="234" t="s">
        <v>40</v>
      </c>
      <c r="D31" s="238">
        <f>SUM(M31+S31+Y31+AE31)</f>
        <v>0</v>
      </c>
      <c r="E31" s="185"/>
      <c r="F31" s="239">
        <f>SUM(D31)/20</f>
        <v>0</v>
      </c>
      <c r="G31" s="240"/>
      <c r="H31" s="241">
        <v>0</v>
      </c>
      <c r="I31" s="241">
        <v>0</v>
      </c>
      <c r="J31" s="241">
        <v>0</v>
      </c>
      <c r="K31" s="241">
        <v>0</v>
      </c>
      <c r="L31" s="241">
        <v>0</v>
      </c>
      <c r="M31" s="242">
        <f>SUM(H31:L31)</f>
        <v>0</v>
      </c>
      <c r="N31" s="241">
        <v>0</v>
      </c>
      <c r="O31" s="241">
        <v>0</v>
      </c>
      <c r="P31" s="241">
        <v>0</v>
      </c>
      <c r="Q31" s="241">
        <v>0</v>
      </c>
      <c r="R31" s="241">
        <v>0</v>
      </c>
      <c r="S31" s="242">
        <f>SUM(N31:R31)</f>
        <v>0</v>
      </c>
      <c r="T31" s="241">
        <v>0</v>
      </c>
      <c r="U31" s="241">
        <v>0</v>
      </c>
      <c r="V31" s="241">
        <v>0</v>
      </c>
      <c r="W31" s="241">
        <v>0</v>
      </c>
      <c r="X31" s="241">
        <v>0</v>
      </c>
      <c r="Y31" s="242">
        <f>SUM(T31:X31)</f>
        <v>0</v>
      </c>
      <c r="Z31" s="582">
        <v>0</v>
      </c>
      <c r="AA31" s="582">
        <v>0</v>
      </c>
      <c r="AB31" s="582">
        <v>0</v>
      </c>
      <c r="AC31" s="582">
        <v>0</v>
      </c>
      <c r="AD31" s="582">
        <v>0</v>
      </c>
      <c r="AE31" s="243">
        <f>SUM(Z31:AD31)</f>
        <v>0</v>
      </c>
      <c r="AF31" s="12"/>
      <c r="AG31" s="115"/>
      <c r="AH31" s="115"/>
      <c r="AI31" s="115"/>
      <c r="AJ31" s="115"/>
      <c r="AK31" s="115"/>
      <c r="AL31" s="115"/>
    </row>
    <row r="32" spans="1:38" ht="18.600000000000001">
      <c r="A32" s="12"/>
      <c r="B32" s="233">
        <v>30</v>
      </c>
      <c r="C32" s="130" t="s">
        <v>59</v>
      </c>
      <c r="D32" s="238">
        <f>SUM(M32+S32+Y32+AE32)</f>
        <v>0</v>
      </c>
      <c r="E32" s="185"/>
      <c r="F32" s="239">
        <f>SUM(D32)/20</f>
        <v>0</v>
      </c>
      <c r="G32" s="240"/>
      <c r="H32" s="241">
        <v>0</v>
      </c>
      <c r="I32" s="241">
        <v>0</v>
      </c>
      <c r="J32" s="241">
        <v>0</v>
      </c>
      <c r="K32" s="241">
        <v>0</v>
      </c>
      <c r="L32" s="241">
        <v>0</v>
      </c>
      <c r="M32" s="242">
        <f>SUM(H32:L32)</f>
        <v>0</v>
      </c>
      <c r="N32" s="241">
        <v>0</v>
      </c>
      <c r="O32" s="241">
        <v>0</v>
      </c>
      <c r="P32" s="241">
        <v>0</v>
      </c>
      <c r="Q32" s="241">
        <v>0</v>
      </c>
      <c r="R32" s="241">
        <v>0</v>
      </c>
      <c r="S32" s="242">
        <f>SUM(N32:R32)</f>
        <v>0</v>
      </c>
      <c r="T32" s="581">
        <v>0</v>
      </c>
      <c r="U32" s="241">
        <v>0</v>
      </c>
      <c r="V32" s="241">
        <v>0</v>
      </c>
      <c r="W32" s="241">
        <v>0</v>
      </c>
      <c r="X32" s="241">
        <v>0</v>
      </c>
      <c r="Y32" s="242">
        <f>SUM(T32:X32)</f>
        <v>0</v>
      </c>
      <c r="Z32" s="580">
        <v>0</v>
      </c>
      <c r="AA32" s="580">
        <v>0</v>
      </c>
      <c r="AB32" s="580">
        <v>0</v>
      </c>
      <c r="AC32" s="580">
        <v>0</v>
      </c>
      <c r="AD32" s="580">
        <v>0</v>
      </c>
      <c r="AE32" s="243">
        <f>SUM(Z32:AD32)</f>
        <v>0</v>
      </c>
      <c r="AF32" s="12"/>
      <c r="AG32" s="115"/>
      <c r="AH32" s="115"/>
      <c r="AI32" s="115"/>
      <c r="AJ32" s="115"/>
      <c r="AK32" s="115"/>
      <c r="AL32" s="115"/>
    </row>
    <row r="33" spans="1:38" ht="18.600000000000001">
      <c r="A33" s="12"/>
      <c r="B33" s="233">
        <v>31</v>
      </c>
      <c r="C33" s="130" t="s">
        <v>81</v>
      </c>
      <c r="D33" s="238">
        <f>SUM(M33+S33+Y33+AE33)</f>
        <v>0</v>
      </c>
      <c r="E33" s="185"/>
      <c r="F33" s="239">
        <f>SUM(D33)/20</f>
        <v>0</v>
      </c>
      <c r="G33" s="240"/>
      <c r="H33" s="241">
        <v>0</v>
      </c>
      <c r="I33" s="241">
        <v>0</v>
      </c>
      <c r="J33" s="241">
        <v>0</v>
      </c>
      <c r="K33" s="241">
        <v>0</v>
      </c>
      <c r="L33" s="241">
        <v>0</v>
      </c>
      <c r="M33" s="242">
        <f>SUM(H33:L33)</f>
        <v>0</v>
      </c>
      <c r="N33" s="241">
        <v>0</v>
      </c>
      <c r="O33" s="241">
        <v>0</v>
      </c>
      <c r="P33" s="241">
        <v>0</v>
      </c>
      <c r="Q33" s="241">
        <v>0</v>
      </c>
      <c r="R33" s="241">
        <v>0</v>
      </c>
      <c r="S33" s="242">
        <f>SUM(N33:R33)</f>
        <v>0</v>
      </c>
      <c r="T33" s="241">
        <v>0</v>
      </c>
      <c r="U33" s="241">
        <v>0</v>
      </c>
      <c r="V33" s="241">
        <v>0</v>
      </c>
      <c r="W33" s="241">
        <v>0</v>
      </c>
      <c r="X33" s="241">
        <v>0</v>
      </c>
      <c r="Y33" s="242">
        <f>SUM(T33:X33)</f>
        <v>0</v>
      </c>
      <c r="Z33" s="580">
        <v>0</v>
      </c>
      <c r="AA33" s="580">
        <v>0</v>
      </c>
      <c r="AB33" s="580">
        <v>0</v>
      </c>
      <c r="AC33" s="580">
        <v>0</v>
      </c>
      <c r="AD33" s="580">
        <v>0</v>
      </c>
      <c r="AE33" s="243">
        <f>SUM(Z33:AD33)</f>
        <v>0</v>
      </c>
      <c r="AF33" s="12"/>
      <c r="AG33" s="115"/>
      <c r="AH33" s="115"/>
      <c r="AI33" s="115"/>
      <c r="AJ33" s="115"/>
      <c r="AK33" s="115"/>
      <c r="AL33" s="115"/>
    </row>
    <row r="34" spans="1:38" ht="19.2" thickBot="1">
      <c r="A34" s="12"/>
      <c r="B34" s="301">
        <v>32</v>
      </c>
      <c r="C34" s="584" t="s">
        <v>78</v>
      </c>
      <c r="D34" s="244">
        <f>SUM(M34+S34+Y34+AE34)</f>
        <v>0</v>
      </c>
      <c r="E34" s="245"/>
      <c r="F34" s="246">
        <f>SUM(D34)/20</f>
        <v>0</v>
      </c>
      <c r="G34" s="186"/>
      <c r="H34" s="247">
        <v>0</v>
      </c>
      <c r="I34" s="247">
        <v>0</v>
      </c>
      <c r="J34" s="247">
        <v>0</v>
      </c>
      <c r="K34" s="247">
        <v>0</v>
      </c>
      <c r="L34" s="247">
        <v>0</v>
      </c>
      <c r="M34" s="248">
        <f>SUM(H34:L34)</f>
        <v>0</v>
      </c>
      <c r="N34" s="247">
        <v>0</v>
      </c>
      <c r="O34" s="247">
        <v>0</v>
      </c>
      <c r="P34" s="247">
        <v>0</v>
      </c>
      <c r="Q34" s="247">
        <v>0</v>
      </c>
      <c r="R34" s="247">
        <v>0</v>
      </c>
      <c r="S34" s="248">
        <f>SUM(N34:R34)</f>
        <v>0</v>
      </c>
      <c r="T34" s="247">
        <v>0</v>
      </c>
      <c r="U34" s="247">
        <v>0</v>
      </c>
      <c r="V34" s="247">
        <v>0</v>
      </c>
      <c r="W34" s="247">
        <v>0</v>
      </c>
      <c r="X34" s="247">
        <v>0</v>
      </c>
      <c r="Y34" s="248">
        <f>SUM(T34:X34)</f>
        <v>0</v>
      </c>
      <c r="Z34" s="247">
        <v>0</v>
      </c>
      <c r="AA34" s="247">
        <v>0</v>
      </c>
      <c r="AB34" s="247">
        <v>0</v>
      </c>
      <c r="AC34" s="247">
        <v>0</v>
      </c>
      <c r="AD34" s="247">
        <v>0</v>
      </c>
      <c r="AE34" s="249">
        <f>SUM(Z34:AD34)</f>
        <v>0</v>
      </c>
      <c r="AF34" s="12"/>
      <c r="AG34" s="115"/>
      <c r="AH34" s="115"/>
      <c r="AI34" s="115"/>
      <c r="AJ34" s="115"/>
      <c r="AK34" s="115"/>
      <c r="AL34" s="115"/>
    </row>
    <row r="35" spans="1:38" ht="18.600000000000001">
      <c r="A35" s="12"/>
      <c r="B35" s="15"/>
      <c r="C35" s="67"/>
      <c r="D35" s="54"/>
      <c r="E35" s="17"/>
      <c r="F35" s="69"/>
      <c r="G35" s="18"/>
      <c r="H35" s="68"/>
      <c r="I35" s="68"/>
      <c r="J35" s="68"/>
      <c r="K35" s="68"/>
      <c r="L35" s="68"/>
      <c r="M35" s="54"/>
      <c r="N35" s="68"/>
      <c r="O35" s="68"/>
      <c r="P35" s="68"/>
      <c r="Q35" s="68"/>
      <c r="R35" s="68"/>
      <c r="S35" s="54"/>
      <c r="T35" s="20"/>
      <c r="U35" s="68"/>
      <c r="V35" s="68"/>
      <c r="W35" s="68"/>
      <c r="X35" s="68"/>
      <c r="Y35" s="54"/>
      <c r="Z35" s="12"/>
      <c r="AA35" s="12"/>
      <c r="AB35" s="12"/>
      <c r="AC35" s="12"/>
      <c r="AD35" s="12"/>
      <c r="AE35" s="12"/>
      <c r="AF35" s="12"/>
      <c r="AG35" s="115"/>
      <c r="AH35" s="115"/>
      <c r="AI35" s="115"/>
      <c r="AJ35" s="115"/>
      <c r="AK35" s="115"/>
      <c r="AL35" s="115"/>
    </row>
    <row r="36" spans="1:38" ht="18.600000000000001">
      <c r="A36" s="12"/>
      <c r="B36" s="15"/>
      <c r="C36" s="67"/>
      <c r="D36" s="54"/>
      <c r="E36" s="17"/>
      <c r="F36" s="69"/>
      <c r="G36" s="18"/>
      <c r="H36" s="68"/>
      <c r="I36" s="68"/>
      <c r="J36" s="68"/>
      <c r="K36" s="68"/>
      <c r="L36" s="68"/>
      <c r="M36" s="54"/>
      <c r="N36" s="68"/>
      <c r="O36" s="68"/>
      <c r="P36" s="68"/>
      <c r="Q36" s="68"/>
      <c r="R36" s="68"/>
      <c r="S36" s="54"/>
      <c r="T36" s="20"/>
      <c r="U36" s="68"/>
      <c r="V36" s="68"/>
      <c r="W36" s="68"/>
      <c r="X36" s="68"/>
      <c r="Y36" s="54"/>
      <c r="Z36" s="12"/>
      <c r="AA36" s="12"/>
      <c r="AB36" s="12"/>
      <c r="AC36" s="12"/>
      <c r="AD36" s="12"/>
      <c r="AE36" s="12"/>
      <c r="AF36" s="12"/>
      <c r="AG36" s="115"/>
      <c r="AH36" s="115"/>
      <c r="AI36" s="115"/>
      <c r="AJ36" s="115"/>
      <c r="AK36" s="115"/>
      <c r="AL36" s="115"/>
    </row>
    <row r="37" spans="1:38" ht="18.600000000000001">
      <c r="A37" s="12"/>
      <c r="B37" s="15"/>
      <c r="C37" s="67"/>
      <c r="D37" s="54"/>
      <c r="E37" s="17"/>
      <c r="F37" s="69"/>
      <c r="G37" s="18"/>
      <c r="H37" s="68"/>
      <c r="I37" s="68"/>
      <c r="J37" s="68"/>
      <c r="K37" s="68"/>
      <c r="L37" s="68"/>
      <c r="M37" s="54"/>
      <c r="N37" s="68"/>
      <c r="O37" s="68"/>
      <c r="P37" s="68"/>
      <c r="Q37" s="68"/>
      <c r="R37" s="68"/>
      <c r="S37" s="54"/>
      <c r="T37" s="20"/>
      <c r="U37" s="68"/>
      <c r="V37" s="68"/>
      <c r="W37" s="68"/>
      <c r="X37" s="68"/>
      <c r="Y37" s="54"/>
      <c r="Z37" s="12"/>
      <c r="AA37" s="12"/>
      <c r="AB37" s="12"/>
      <c r="AC37" s="12"/>
      <c r="AD37" s="12"/>
      <c r="AE37" s="12"/>
      <c r="AF37" s="12"/>
      <c r="AG37" s="115"/>
      <c r="AH37" s="115"/>
      <c r="AI37" s="115"/>
      <c r="AJ37" s="115"/>
      <c r="AK37" s="115"/>
      <c r="AL37" s="115"/>
    </row>
    <row r="38" spans="1:38" ht="18.600000000000001">
      <c r="A38" s="12"/>
      <c r="B38" s="15"/>
      <c r="C38" s="67"/>
      <c r="D38" s="54"/>
      <c r="E38" s="17"/>
      <c r="F38" s="69"/>
      <c r="G38" s="18"/>
      <c r="H38" s="68"/>
      <c r="I38" s="68"/>
      <c r="J38" s="68"/>
      <c r="K38" s="68"/>
      <c r="L38" s="68"/>
      <c r="M38" s="54"/>
      <c r="N38" s="68"/>
      <c r="O38" s="68"/>
      <c r="P38" s="68"/>
      <c r="Q38" s="68"/>
      <c r="R38" s="68"/>
      <c r="S38" s="54"/>
      <c r="T38" s="20"/>
      <c r="U38" s="68"/>
      <c r="V38" s="68"/>
      <c r="W38" s="68"/>
      <c r="X38" s="68"/>
      <c r="Y38" s="54"/>
      <c r="Z38" s="12"/>
      <c r="AA38" s="12"/>
      <c r="AB38" s="12"/>
      <c r="AC38" s="12"/>
      <c r="AD38" s="12"/>
      <c r="AE38" s="12"/>
      <c r="AF38" s="12"/>
      <c r="AG38" s="115"/>
      <c r="AH38" s="115"/>
      <c r="AI38" s="115"/>
      <c r="AJ38" s="115"/>
      <c r="AK38" s="115"/>
      <c r="AL38" s="115"/>
    </row>
    <row r="39" spans="1:38" ht="18.600000000000001">
      <c r="A39" s="12"/>
      <c r="B39" s="15"/>
      <c r="C39" s="67"/>
      <c r="D39" s="54"/>
      <c r="E39" s="17"/>
      <c r="F39" s="69"/>
      <c r="G39" s="18"/>
      <c r="H39" s="68"/>
      <c r="I39" s="68"/>
      <c r="J39" s="68"/>
      <c r="K39" s="68"/>
      <c r="L39" s="68"/>
      <c r="M39" s="54"/>
      <c r="N39" s="68"/>
      <c r="O39" s="68"/>
      <c r="P39" s="68"/>
      <c r="Q39" s="68"/>
      <c r="R39" s="68"/>
      <c r="S39" s="54"/>
      <c r="T39" s="20"/>
      <c r="U39" s="68"/>
      <c r="V39" s="68"/>
      <c r="W39" s="68"/>
      <c r="X39" s="68"/>
      <c r="Y39" s="54"/>
      <c r="Z39" s="12"/>
      <c r="AA39" s="12"/>
      <c r="AB39" s="12"/>
      <c r="AC39" s="12"/>
      <c r="AD39" s="12"/>
      <c r="AE39" s="12"/>
      <c r="AF39" s="12"/>
      <c r="AG39" s="115"/>
      <c r="AH39" s="115"/>
      <c r="AI39" s="115"/>
      <c r="AJ39" s="115"/>
      <c r="AK39" s="115"/>
      <c r="AL39" s="115"/>
    </row>
    <row r="40" spans="1:38" ht="18.600000000000001">
      <c r="A40" s="12"/>
      <c r="B40" s="15"/>
      <c r="C40" s="67"/>
      <c r="D40" s="54"/>
      <c r="E40" s="17"/>
      <c r="F40" s="69"/>
      <c r="G40" s="18"/>
      <c r="H40" s="68"/>
      <c r="I40" s="68"/>
      <c r="J40" s="68"/>
      <c r="K40" s="68"/>
      <c r="L40" s="68"/>
      <c r="M40" s="54"/>
      <c r="N40" s="68"/>
      <c r="O40" s="68"/>
      <c r="P40" s="68"/>
      <c r="Q40" s="68"/>
      <c r="R40" s="68"/>
      <c r="S40" s="54"/>
      <c r="T40" s="20"/>
      <c r="U40" s="68"/>
      <c r="V40" s="68"/>
      <c r="W40" s="68"/>
      <c r="X40" s="68"/>
      <c r="Y40" s="54"/>
      <c r="Z40" s="12"/>
      <c r="AA40" s="12"/>
      <c r="AB40" s="12"/>
      <c r="AC40" s="12"/>
      <c r="AD40" s="12"/>
      <c r="AE40" s="12"/>
      <c r="AF40" s="12"/>
      <c r="AG40" s="115"/>
      <c r="AH40" s="115"/>
      <c r="AI40" s="115"/>
      <c r="AJ40" s="115"/>
      <c r="AK40" s="115"/>
      <c r="AL40" s="115"/>
    </row>
    <row r="41" spans="1:38" ht="18.600000000000001">
      <c r="A41" s="12"/>
      <c r="B41" s="14"/>
      <c r="C41" s="70"/>
      <c r="D41" s="71"/>
      <c r="E41" s="71"/>
      <c r="F41" s="72"/>
      <c r="G41" s="72"/>
      <c r="H41" s="73"/>
      <c r="I41" s="73"/>
      <c r="J41" s="73"/>
      <c r="K41" s="73"/>
      <c r="L41" s="73"/>
      <c r="M41" s="71"/>
      <c r="N41" s="73"/>
      <c r="O41" s="73"/>
      <c r="P41" s="73"/>
      <c r="Q41" s="73"/>
      <c r="R41" s="73"/>
      <c r="S41" s="71"/>
      <c r="T41" s="20"/>
      <c r="U41" s="73"/>
      <c r="V41" s="73"/>
      <c r="W41" s="73"/>
      <c r="X41" s="73"/>
      <c r="Y41" s="71"/>
      <c r="Z41" s="12"/>
      <c r="AA41" s="12"/>
      <c r="AB41" s="12"/>
      <c r="AC41" s="12"/>
      <c r="AD41" s="12"/>
      <c r="AE41" s="12"/>
      <c r="AF41" s="12"/>
      <c r="AG41" s="115"/>
      <c r="AH41" s="115"/>
      <c r="AI41" s="115"/>
      <c r="AJ41" s="115"/>
      <c r="AK41" s="115"/>
      <c r="AL41" s="115"/>
    </row>
    <row r="42" spans="1:38" ht="18.600000000000001">
      <c r="A42" s="12"/>
      <c r="B42" s="14"/>
      <c r="C42" s="70"/>
      <c r="D42" s="71"/>
      <c r="E42" s="71"/>
      <c r="F42" s="72"/>
      <c r="G42" s="72"/>
      <c r="H42" s="73"/>
      <c r="I42" s="73"/>
      <c r="J42" s="73"/>
      <c r="K42" s="73"/>
      <c r="L42" s="73"/>
      <c r="M42" s="71"/>
      <c r="N42" s="73"/>
      <c r="O42" s="73"/>
      <c r="P42" s="73"/>
      <c r="Q42" s="73"/>
      <c r="R42" s="73"/>
      <c r="S42" s="71"/>
      <c r="T42" s="20"/>
      <c r="U42" s="73"/>
      <c r="V42" s="73"/>
      <c r="W42" s="73"/>
      <c r="X42" s="73"/>
      <c r="Y42" s="71"/>
      <c r="Z42" s="12"/>
      <c r="AA42" s="12"/>
      <c r="AB42" s="12"/>
      <c r="AC42" s="12"/>
      <c r="AD42" s="12"/>
      <c r="AE42" s="12"/>
      <c r="AF42" s="12"/>
      <c r="AG42" s="115"/>
      <c r="AH42" s="115"/>
      <c r="AI42" s="115"/>
      <c r="AJ42" s="115"/>
      <c r="AK42" s="115"/>
      <c r="AL42" s="115"/>
    </row>
    <row r="43" spans="1:38" ht="18.600000000000001">
      <c r="A43" s="12"/>
      <c r="B43" s="14"/>
      <c r="C43" s="70"/>
      <c r="D43" s="71"/>
      <c r="E43" s="71"/>
      <c r="F43" s="72"/>
      <c r="G43" s="72"/>
      <c r="H43" s="73"/>
      <c r="I43" s="73"/>
      <c r="J43" s="73"/>
      <c r="K43" s="73"/>
      <c r="L43" s="73"/>
      <c r="M43" s="71"/>
      <c r="N43" s="73"/>
      <c r="O43" s="73"/>
      <c r="P43" s="73"/>
      <c r="Q43" s="73"/>
      <c r="R43" s="73"/>
      <c r="S43" s="71"/>
      <c r="T43" s="73"/>
      <c r="U43" s="73"/>
      <c r="V43" s="73"/>
      <c r="W43" s="73"/>
      <c r="X43" s="73"/>
      <c r="Y43" s="71"/>
      <c r="Z43" s="12"/>
      <c r="AA43" s="12"/>
      <c r="AB43" s="12"/>
      <c r="AC43" s="12"/>
      <c r="AD43" s="12"/>
      <c r="AE43" s="12"/>
      <c r="AF43" s="12"/>
      <c r="AG43" s="115"/>
      <c r="AH43" s="115"/>
      <c r="AI43" s="115"/>
      <c r="AJ43" s="115"/>
      <c r="AK43" s="115"/>
      <c r="AL43" s="115"/>
    </row>
    <row r="44" spans="1:38" ht="18.600000000000001">
      <c r="A44" s="12"/>
      <c r="B44" s="14"/>
      <c r="C44" s="70"/>
      <c r="D44" s="71"/>
      <c r="E44" s="71"/>
      <c r="F44" s="72"/>
      <c r="G44" s="72"/>
      <c r="H44" s="73"/>
      <c r="I44" s="73"/>
      <c r="J44" s="73"/>
      <c r="K44" s="73"/>
      <c r="L44" s="73"/>
      <c r="M44" s="71"/>
      <c r="N44" s="73"/>
      <c r="O44" s="73"/>
      <c r="P44" s="73"/>
      <c r="Q44" s="73"/>
      <c r="R44" s="73"/>
      <c r="S44" s="71"/>
      <c r="T44" s="73"/>
      <c r="U44" s="73"/>
      <c r="V44" s="73"/>
      <c r="W44" s="73"/>
      <c r="X44" s="73"/>
      <c r="Y44" s="71"/>
      <c r="Z44" s="12"/>
      <c r="AA44" s="12"/>
      <c r="AB44" s="12"/>
      <c r="AC44" s="12"/>
      <c r="AD44" s="12"/>
      <c r="AE44" s="12"/>
      <c r="AF44" s="12"/>
      <c r="AG44" s="115"/>
      <c r="AH44" s="115"/>
      <c r="AI44" s="115"/>
      <c r="AJ44" s="115"/>
      <c r="AK44" s="115"/>
      <c r="AL44" s="115"/>
    </row>
    <row r="45" spans="1:38" ht="18.600000000000001">
      <c r="A45" s="12"/>
      <c r="B45" s="14"/>
      <c r="C45" s="70"/>
      <c r="D45" s="71"/>
      <c r="E45" s="71"/>
      <c r="F45" s="72"/>
      <c r="G45" s="72"/>
      <c r="H45" s="73"/>
      <c r="I45" s="73"/>
      <c r="J45" s="73"/>
      <c r="K45" s="73"/>
      <c r="L45" s="73"/>
      <c r="M45" s="71"/>
      <c r="N45" s="73"/>
      <c r="O45" s="73"/>
      <c r="P45" s="73"/>
      <c r="Q45" s="73"/>
      <c r="R45" s="73"/>
      <c r="S45" s="71"/>
      <c r="T45" s="73"/>
      <c r="U45" s="73"/>
      <c r="V45" s="73"/>
      <c r="W45" s="73"/>
      <c r="X45" s="73"/>
      <c r="Y45" s="71"/>
      <c r="Z45" s="12"/>
      <c r="AA45" s="12"/>
      <c r="AB45" s="12"/>
      <c r="AC45" s="12"/>
      <c r="AD45" s="12"/>
      <c r="AE45" s="12"/>
      <c r="AF45" s="12"/>
      <c r="AG45" s="115"/>
      <c r="AH45" s="115"/>
      <c r="AI45" s="115"/>
      <c r="AJ45" s="115"/>
      <c r="AK45" s="115"/>
      <c r="AL45" s="115"/>
    </row>
    <row r="46" spans="1:38" ht="18.600000000000001">
      <c r="A46" s="12"/>
      <c r="B46" s="14"/>
      <c r="C46" s="70"/>
      <c r="D46" s="71"/>
      <c r="E46" s="71"/>
      <c r="F46" s="72"/>
      <c r="G46" s="72"/>
      <c r="H46" s="73"/>
      <c r="I46" s="73"/>
      <c r="J46" s="73"/>
      <c r="K46" s="73"/>
      <c r="L46" s="73"/>
      <c r="M46" s="71"/>
      <c r="N46" s="73"/>
      <c r="O46" s="73"/>
      <c r="P46" s="73"/>
      <c r="Q46" s="73"/>
      <c r="R46" s="73"/>
      <c r="S46" s="71"/>
      <c r="T46" s="73"/>
      <c r="U46" s="73"/>
      <c r="V46" s="73"/>
      <c r="W46" s="73"/>
      <c r="X46" s="73"/>
      <c r="Y46" s="71"/>
      <c r="Z46" s="12"/>
      <c r="AA46" s="12"/>
      <c r="AB46" s="12"/>
      <c r="AC46" s="12"/>
      <c r="AD46" s="12"/>
      <c r="AE46" s="12"/>
      <c r="AF46" s="12"/>
      <c r="AG46" s="115"/>
      <c r="AH46" s="115"/>
      <c r="AI46" s="115"/>
      <c r="AJ46" s="115"/>
      <c r="AK46" s="115"/>
      <c r="AL46" s="115"/>
    </row>
    <row r="47" spans="1:38" ht="18.600000000000001">
      <c r="A47" s="12"/>
      <c r="B47" s="14"/>
      <c r="C47" s="70"/>
      <c r="D47" s="71"/>
      <c r="E47" s="71"/>
      <c r="F47" s="72"/>
      <c r="G47" s="72"/>
      <c r="H47" s="73"/>
      <c r="I47" s="73"/>
      <c r="J47" s="73"/>
      <c r="K47" s="73"/>
      <c r="L47" s="73"/>
      <c r="M47" s="71"/>
      <c r="N47" s="73"/>
      <c r="O47" s="73"/>
      <c r="P47" s="73"/>
      <c r="Q47" s="73"/>
      <c r="R47" s="73"/>
      <c r="S47" s="71"/>
      <c r="T47" s="73"/>
      <c r="U47" s="73"/>
      <c r="V47" s="73"/>
      <c r="W47" s="73"/>
      <c r="X47" s="73"/>
      <c r="Y47" s="71"/>
      <c r="Z47" s="12"/>
      <c r="AA47" s="12"/>
      <c r="AB47" s="12"/>
      <c r="AC47" s="12"/>
      <c r="AD47" s="12"/>
      <c r="AE47" s="12"/>
      <c r="AF47" s="12"/>
      <c r="AG47" s="115"/>
      <c r="AH47" s="115"/>
      <c r="AI47" s="115"/>
      <c r="AJ47" s="115"/>
      <c r="AK47" s="115"/>
      <c r="AL47" s="115"/>
    </row>
    <row r="48" spans="1:38" ht="18.600000000000001">
      <c r="A48" s="12"/>
      <c r="B48" s="14"/>
      <c r="C48" s="70"/>
      <c r="D48" s="71"/>
      <c r="E48" s="71"/>
      <c r="F48" s="72"/>
      <c r="G48" s="72"/>
      <c r="H48" s="73"/>
      <c r="I48" s="73"/>
      <c r="J48" s="73"/>
      <c r="K48" s="73"/>
      <c r="L48" s="73"/>
      <c r="M48" s="71"/>
      <c r="N48" s="73"/>
      <c r="O48" s="73"/>
      <c r="P48" s="73"/>
      <c r="Q48" s="73"/>
      <c r="R48" s="73"/>
      <c r="S48" s="71"/>
      <c r="T48" s="73"/>
      <c r="U48" s="73"/>
      <c r="V48" s="73"/>
      <c r="W48" s="73"/>
      <c r="X48" s="73"/>
      <c r="Y48" s="71"/>
      <c r="Z48" s="12"/>
      <c r="AA48" s="12"/>
      <c r="AB48" s="12"/>
      <c r="AC48" s="12"/>
      <c r="AD48" s="12"/>
      <c r="AE48" s="12"/>
      <c r="AF48" s="12"/>
      <c r="AG48" s="115"/>
      <c r="AH48" s="115"/>
      <c r="AI48" s="115"/>
      <c r="AJ48" s="115"/>
      <c r="AK48" s="115"/>
      <c r="AL48" s="115"/>
    </row>
    <row r="49" spans="1:38" ht="18.600000000000001">
      <c r="A49" s="12"/>
      <c r="B49" s="14"/>
      <c r="C49" s="70"/>
      <c r="D49" s="71"/>
      <c r="E49" s="71"/>
      <c r="F49" s="72"/>
      <c r="G49" s="72"/>
      <c r="H49" s="73"/>
      <c r="I49" s="73"/>
      <c r="J49" s="73"/>
      <c r="K49" s="73"/>
      <c r="L49" s="73"/>
      <c r="M49" s="71"/>
      <c r="N49" s="73"/>
      <c r="O49" s="73"/>
      <c r="P49" s="73"/>
      <c r="Q49" s="73"/>
      <c r="R49" s="73"/>
      <c r="S49" s="71"/>
      <c r="T49" s="73"/>
      <c r="U49" s="73"/>
      <c r="V49" s="73"/>
      <c r="W49" s="73"/>
      <c r="X49" s="73"/>
      <c r="Y49" s="71"/>
      <c r="Z49" s="12"/>
      <c r="AA49" s="12"/>
      <c r="AB49" s="12"/>
      <c r="AC49" s="12"/>
      <c r="AD49" s="12"/>
      <c r="AE49" s="12"/>
      <c r="AF49" s="12"/>
      <c r="AG49" s="115"/>
      <c r="AH49" s="115"/>
      <c r="AI49" s="115"/>
      <c r="AJ49" s="115"/>
      <c r="AK49" s="115"/>
      <c r="AL49" s="115"/>
    </row>
    <row r="50" spans="1:38" ht="18.600000000000001">
      <c r="A50" s="12"/>
      <c r="B50" s="14"/>
      <c r="C50" s="70"/>
      <c r="D50" s="71"/>
      <c r="E50" s="71"/>
      <c r="F50" s="72"/>
      <c r="G50" s="72"/>
      <c r="H50" s="73"/>
      <c r="I50" s="73"/>
      <c r="J50" s="73"/>
      <c r="K50" s="73"/>
      <c r="L50" s="73"/>
      <c r="M50" s="71"/>
      <c r="N50" s="73"/>
      <c r="O50" s="73"/>
      <c r="P50" s="73"/>
      <c r="Q50" s="73"/>
      <c r="R50" s="73"/>
      <c r="S50" s="71"/>
      <c r="T50" s="73"/>
      <c r="U50" s="73"/>
      <c r="V50" s="73"/>
      <c r="W50" s="73"/>
      <c r="X50" s="73"/>
      <c r="Y50" s="71"/>
      <c r="Z50" s="12"/>
      <c r="AA50" s="12"/>
      <c r="AB50" s="12"/>
      <c r="AC50" s="12"/>
      <c r="AD50" s="12"/>
      <c r="AE50" s="12"/>
      <c r="AF50" s="12"/>
      <c r="AG50" s="115"/>
      <c r="AH50" s="115"/>
      <c r="AI50" s="115"/>
      <c r="AJ50" s="115"/>
      <c r="AK50" s="115"/>
      <c r="AL50" s="115"/>
    </row>
    <row r="51" spans="1:38" ht="18.600000000000001">
      <c r="A51" s="12"/>
      <c r="B51" s="14"/>
      <c r="C51" s="70"/>
      <c r="D51" s="71"/>
      <c r="E51" s="71"/>
      <c r="F51" s="72"/>
      <c r="G51" s="72"/>
      <c r="H51" s="73"/>
      <c r="I51" s="73"/>
      <c r="J51" s="73"/>
      <c r="K51" s="73"/>
      <c r="L51" s="73"/>
      <c r="M51" s="71"/>
      <c r="N51" s="73"/>
      <c r="O51" s="73"/>
      <c r="P51" s="73"/>
      <c r="Q51" s="73"/>
      <c r="R51" s="73"/>
      <c r="S51" s="71"/>
      <c r="T51" s="73"/>
      <c r="U51" s="73"/>
      <c r="V51" s="73"/>
      <c r="W51" s="73"/>
      <c r="X51" s="73"/>
      <c r="Y51" s="71"/>
      <c r="Z51" s="12"/>
      <c r="AA51" s="12"/>
      <c r="AB51" s="12"/>
      <c r="AC51" s="12"/>
      <c r="AD51" s="12"/>
      <c r="AE51" s="12"/>
      <c r="AF51" s="12"/>
      <c r="AG51" s="115"/>
      <c r="AH51" s="115"/>
      <c r="AI51" s="115"/>
      <c r="AJ51" s="115"/>
      <c r="AK51" s="115"/>
      <c r="AL51" s="115"/>
    </row>
    <row r="52" spans="1:38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15"/>
      <c r="AH52" s="115"/>
      <c r="AI52" s="115"/>
      <c r="AJ52" s="115"/>
      <c r="AK52" s="115"/>
      <c r="AL52" s="115"/>
    </row>
    <row r="53" spans="1:38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15"/>
      <c r="AH53" s="115"/>
      <c r="AI53" s="115"/>
      <c r="AJ53" s="115"/>
      <c r="AK53" s="115"/>
      <c r="AL53" s="115"/>
    </row>
    <row r="54" spans="1:38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15"/>
      <c r="AH54" s="115"/>
      <c r="AI54" s="115"/>
      <c r="AJ54" s="115"/>
      <c r="AK54" s="115"/>
      <c r="AL54" s="115"/>
    </row>
    <row r="55" spans="1:38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15"/>
      <c r="AH55" s="115"/>
      <c r="AI55" s="115"/>
      <c r="AJ55" s="115"/>
      <c r="AK55" s="115"/>
      <c r="AL55" s="115"/>
    </row>
    <row r="56" spans="1:38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15"/>
      <c r="AH56" s="115"/>
      <c r="AI56" s="115"/>
      <c r="AJ56" s="115"/>
      <c r="AK56" s="115"/>
      <c r="AL56" s="115"/>
    </row>
    <row r="57" spans="1:38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15"/>
      <c r="AH57" s="115"/>
      <c r="AI57" s="115"/>
      <c r="AJ57" s="115"/>
      <c r="AK57" s="115"/>
      <c r="AL57" s="115"/>
    </row>
    <row r="58" spans="1:3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15"/>
      <c r="AH58" s="115"/>
      <c r="AI58" s="115"/>
      <c r="AJ58" s="115"/>
      <c r="AK58" s="115"/>
      <c r="AL58" s="115"/>
    </row>
    <row r="59" spans="1:38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15"/>
      <c r="AH59" s="115"/>
      <c r="AI59" s="115"/>
      <c r="AJ59" s="115"/>
      <c r="AK59" s="115"/>
      <c r="AL59" s="115"/>
    </row>
    <row r="60" spans="1:38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15"/>
      <c r="AH60" s="115"/>
      <c r="AI60" s="115"/>
      <c r="AJ60" s="115"/>
      <c r="AK60" s="115"/>
      <c r="AL60" s="115"/>
    </row>
    <row r="61" spans="1:38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15"/>
      <c r="AH61" s="115"/>
      <c r="AI61" s="115"/>
      <c r="AJ61" s="115"/>
      <c r="AK61" s="115"/>
      <c r="AL61" s="115"/>
    </row>
    <row r="62" spans="1:38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15"/>
      <c r="AH62" s="115"/>
      <c r="AI62" s="115"/>
      <c r="AJ62" s="115"/>
      <c r="AK62" s="115"/>
      <c r="AL62" s="115"/>
    </row>
    <row r="63" spans="1:38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15"/>
      <c r="AH63" s="115"/>
      <c r="AI63" s="115"/>
      <c r="AJ63" s="115"/>
      <c r="AK63" s="115"/>
      <c r="AL63" s="115"/>
    </row>
    <row r="64" spans="1:38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15"/>
      <c r="AH64" s="115"/>
      <c r="AI64" s="115"/>
      <c r="AJ64" s="115"/>
      <c r="AK64" s="115"/>
      <c r="AL64" s="115"/>
    </row>
    <row r="65" spans="1:38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15"/>
      <c r="AH65" s="115"/>
      <c r="AI65" s="115"/>
      <c r="AJ65" s="115"/>
      <c r="AK65" s="115"/>
      <c r="AL65" s="115"/>
    </row>
  </sheetData>
  <sortState xmlns:xlrd2="http://schemas.microsoft.com/office/spreadsheetml/2017/richdata2" ref="C3:AE34">
    <sortCondition descending="1" ref="F3:F34"/>
  </sortState>
  <mergeCells count="4">
    <mergeCell ref="H1:J1"/>
    <mergeCell ref="N1:P1"/>
    <mergeCell ref="T1:V1"/>
    <mergeCell ref="Z1:AB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F79E-23CD-4EC4-A2B4-30FE82021847}">
  <dimension ref="A1:AD69"/>
  <sheetViews>
    <sheetView workbookViewId="0">
      <selection activeCell="U11" sqref="U11"/>
    </sheetView>
  </sheetViews>
  <sheetFormatPr defaultRowHeight="14.4"/>
  <cols>
    <col min="6" max="6" width="4.44140625" customWidth="1"/>
    <col min="8" max="8" width="24.44140625" customWidth="1"/>
    <col min="12" max="12" width="12" customWidth="1"/>
    <col min="17" max="17" width="10.88671875" customWidth="1"/>
  </cols>
  <sheetData>
    <row r="1" spans="1:30" ht="24" thickBot="1">
      <c r="A1" s="74"/>
      <c r="B1" s="74"/>
      <c r="C1" s="74"/>
      <c r="D1" s="74"/>
      <c r="E1" s="74"/>
      <c r="F1" s="329" t="s">
        <v>83</v>
      </c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75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24.6" thickTop="1" thickBot="1">
      <c r="A2" s="74"/>
      <c r="B2" s="74"/>
      <c r="C2" s="74"/>
      <c r="D2" s="74"/>
      <c r="E2" s="74"/>
      <c r="F2" s="76"/>
      <c r="G2" s="93" t="s">
        <v>60</v>
      </c>
      <c r="H2" s="94"/>
      <c r="I2" s="320" t="s">
        <v>18</v>
      </c>
      <c r="J2" s="321"/>
      <c r="K2" s="322" t="s">
        <v>65</v>
      </c>
      <c r="L2" s="453"/>
      <c r="M2" s="411" t="s">
        <v>69</v>
      </c>
      <c r="N2" s="412"/>
      <c r="O2" s="413"/>
      <c r="P2" s="417" t="s">
        <v>74</v>
      </c>
      <c r="Q2" s="418"/>
      <c r="R2" s="79"/>
      <c r="S2" s="194" t="s">
        <v>82</v>
      </c>
      <c r="T2" s="195"/>
      <c r="U2" s="196"/>
      <c r="V2" s="12"/>
      <c r="W2" s="12"/>
      <c r="X2" s="12"/>
      <c r="Y2" s="12"/>
      <c r="Z2" s="12"/>
      <c r="AA2" s="12"/>
      <c r="AB2" s="12"/>
      <c r="AC2" s="12"/>
      <c r="AD2" s="12"/>
    </row>
    <row r="3" spans="1:30" ht="24" thickBot="1">
      <c r="A3" s="74"/>
      <c r="B3" s="74"/>
      <c r="C3" s="74"/>
      <c r="D3" s="74"/>
      <c r="E3" s="74"/>
      <c r="F3" s="32">
        <v>1</v>
      </c>
      <c r="G3" s="97" t="s">
        <v>26</v>
      </c>
      <c r="H3" s="98"/>
      <c r="I3" s="333">
        <v>27</v>
      </c>
      <c r="J3" s="334">
        <v>27</v>
      </c>
      <c r="K3" s="325">
        <v>142.19999999999999</v>
      </c>
      <c r="L3" s="326">
        <v>142.19999999999999</v>
      </c>
      <c r="M3" s="408">
        <v>1447</v>
      </c>
      <c r="N3" s="409">
        <v>1447</v>
      </c>
      <c r="O3" s="410">
        <v>1447</v>
      </c>
      <c r="P3" s="406">
        <v>1431</v>
      </c>
      <c r="Q3" s="407">
        <v>1431</v>
      </c>
      <c r="R3" s="38"/>
      <c r="S3" s="197" t="s">
        <v>72</v>
      </c>
      <c r="T3" s="198"/>
      <c r="U3" s="199"/>
      <c r="V3" s="12"/>
      <c r="W3" s="12"/>
      <c r="X3" s="12"/>
      <c r="Y3" s="12"/>
      <c r="Z3" s="12"/>
      <c r="AA3" s="12"/>
      <c r="AB3" s="12"/>
      <c r="AC3" s="12"/>
      <c r="AD3" s="12"/>
    </row>
    <row r="4" spans="1:30" ht="18.600000000000001">
      <c r="A4" s="74"/>
      <c r="B4" s="74"/>
      <c r="C4" s="74"/>
      <c r="D4" s="74"/>
      <c r="E4" s="74"/>
      <c r="F4" s="32">
        <v>2</v>
      </c>
      <c r="G4" s="101" t="s">
        <v>57</v>
      </c>
      <c r="H4" s="5"/>
      <c r="I4" s="335">
        <v>26</v>
      </c>
      <c r="J4" s="336">
        <v>26</v>
      </c>
      <c r="K4" s="327">
        <v>140.35</v>
      </c>
      <c r="L4" s="414">
        <v>140.35</v>
      </c>
      <c r="M4" s="419">
        <v>1482</v>
      </c>
      <c r="N4" s="419">
        <v>1482</v>
      </c>
      <c r="O4" s="419">
        <v>1482</v>
      </c>
      <c r="P4" s="415">
        <v>1417</v>
      </c>
      <c r="Q4" s="416">
        <v>1417</v>
      </c>
      <c r="R4" s="40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ht="18.600000000000001">
      <c r="A5" s="74"/>
      <c r="B5" s="74"/>
      <c r="C5" s="74"/>
      <c r="D5" s="74"/>
      <c r="E5" s="74"/>
      <c r="F5" s="32">
        <v>3</v>
      </c>
      <c r="G5" s="101" t="s">
        <v>31</v>
      </c>
      <c r="H5" s="5"/>
      <c r="I5" s="335">
        <v>25</v>
      </c>
      <c r="J5" s="336">
        <v>25</v>
      </c>
      <c r="K5" s="327">
        <v>137.80000000000001</v>
      </c>
      <c r="L5" s="414">
        <v>137.80000000000001</v>
      </c>
      <c r="M5" s="419">
        <v>1458</v>
      </c>
      <c r="N5" s="419">
        <v>1458</v>
      </c>
      <c r="O5" s="419">
        <v>1458</v>
      </c>
      <c r="P5" s="415">
        <v>1386</v>
      </c>
      <c r="Q5" s="416">
        <v>1386</v>
      </c>
      <c r="R5" s="40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30" ht="18.600000000000001">
      <c r="A6" s="74"/>
      <c r="B6" s="74"/>
      <c r="C6" s="74"/>
      <c r="D6" s="74"/>
      <c r="E6" s="74"/>
      <c r="F6" s="32">
        <v>4</v>
      </c>
      <c r="G6" s="101" t="s">
        <v>27</v>
      </c>
      <c r="H6" s="5"/>
      <c r="I6" s="335">
        <v>23</v>
      </c>
      <c r="J6" s="336">
        <v>23</v>
      </c>
      <c r="K6" s="327">
        <v>137.05000000000001</v>
      </c>
      <c r="L6" s="414">
        <v>137.05000000000001</v>
      </c>
      <c r="M6" s="419">
        <v>1455</v>
      </c>
      <c r="N6" s="419">
        <v>1455</v>
      </c>
      <c r="O6" s="419">
        <v>1455</v>
      </c>
      <c r="P6" s="415">
        <v>1382</v>
      </c>
      <c r="Q6" s="416">
        <v>1382</v>
      </c>
      <c r="R6" s="40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18.600000000000001">
      <c r="A7" s="74"/>
      <c r="B7" s="74"/>
      <c r="C7" s="74"/>
      <c r="D7" s="74"/>
      <c r="E7" s="74"/>
      <c r="F7" s="32">
        <v>5</v>
      </c>
      <c r="G7" s="101" t="s">
        <v>62</v>
      </c>
      <c r="H7" s="5"/>
      <c r="I7" s="337">
        <v>20</v>
      </c>
      <c r="J7" s="338">
        <v>20</v>
      </c>
      <c r="K7" s="327">
        <v>134.4</v>
      </c>
      <c r="L7" s="414">
        <v>134.4</v>
      </c>
      <c r="M7" s="419">
        <v>1372</v>
      </c>
      <c r="N7" s="419">
        <v>1372</v>
      </c>
      <c r="O7" s="419">
        <v>1372</v>
      </c>
      <c r="P7" s="415">
        <v>1347</v>
      </c>
      <c r="Q7" s="416">
        <v>1347</v>
      </c>
      <c r="R7" s="40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ht="18.600000000000001">
      <c r="A8" s="12"/>
      <c r="B8" s="12"/>
      <c r="C8" s="12"/>
      <c r="D8" s="12"/>
      <c r="E8" s="12"/>
      <c r="F8" s="32">
        <v>6</v>
      </c>
      <c r="G8" s="102" t="s">
        <v>30</v>
      </c>
      <c r="H8" s="6"/>
      <c r="I8" s="335">
        <v>18</v>
      </c>
      <c r="J8" s="336">
        <v>18</v>
      </c>
      <c r="K8" s="327">
        <v>136.80000000000001</v>
      </c>
      <c r="L8" s="414">
        <v>136.80000000000001</v>
      </c>
      <c r="M8" s="419">
        <v>1455</v>
      </c>
      <c r="N8" s="419">
        <v>1455</v>
      </c>
      <c r="O8" s="419">
        <v>1455</v>
      </c>
      <c r="P8" s="415">
        <v>1423</v>
      </c>
      <c r="Q8" s="416">
        <v>1423</v>
      </c>
      <c r="R8" s="40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0" ht="18.600000000000001">
      <c r="A9" s="12"/>
      <c r="B9" s="12"/>
      <c r="C9" s="12"/>
      <c r="D9" s="12"/>
      <c r="E9" s="12"/>
      <c r="F9" s="32">
        <v>7</v>
      </c>
      <c r="G9" s="101" t="s">
        <v>28</v>
      </c>
      <c r="H9" s="5"/>
      <c r="I9" s="335">
        <v>14</v>
      </c>
      <c r="J9" s="336">
        <v>14</v>
      </c>
      <c r="K9" s="327">
        <v>128.80000000000001</v>
      </c>
      <c r="L9" s="414">
        <v>128.80000000000001</v>
      </c>
      <c r="M9" s="419">
        <v>1441</v>
      </c>
      <c r="N9" s="419">
        <v>1441</v>
      </c>
      <c r="O9" s="419">
        <v>1441</v>
      </c>
      <c r="P9" s="415">
        <v>1322</v>
      </c>
      <c r="Q9" s="416">
        <v>1322</v>
      </c>
      <c r="R9" s="40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0" ht="18.600000000000001">
      <c r="A10" s="12"/>
      <c r="B10" s="12"/>
      <c r="C10" s="12"/>
      <c r="D10" s="12"/>
      <c r="E10" s="12"/>
      <c r="F10" s="32">
        <v>8</v>
      </c>
      <c r="G10" s="101" t="s">
        <v>58</v>
      </c>
      <c r="H10" s="5"/>
      <c r="I10" s="358">
        <v>12</v>
      </c>
      <c r="J10" s="359">
        <v>12</v>
      </c>
      <c r="K10" s="540">
        <v>136.9</v>
      </c>
      <c r="L10" s="549">
        <v>136.9</v>
      </c>
      <c r="M10" s="419">
        <v>1471</v>
      </c>
      <c r="N10" s="419">
        <v>1471</v>
      </c>
      <c r="O10" s="419">
        <v>1471</v>
      </c>
      <c r="P10" s="585">
        <v>1378</v>
      </c>
      <c r="Q10" s="586">
        <v>1378</v>
      </c>
      <c r="R10" s="40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30" ht="19.2" thickBot="1">
      <c r="A11" s="12"/>
      <c r="B11" s="12"/>
      <c r="C11" s="12"/>
      <c r="D11" s="12"/>
      <c r="E11" s="12"/>
      <c r="F11" s="32">
        <v>9</v>
      </c>
      <c r="G11" s="222" t="s">
        <v>29</v>
      </c>
      <c r="H11" s="223"/>
      <c r="I11" s="400">
        <v>0</v>
      </c>
      <c r="J11" s="400">
        <v>0</v>
      </c>
      <c r="K11" s="587">
        <v>0</v>
      </c>
      <c r="L11" s="587" t="e">
        <v>#DIV/0!</v>
      </c>
      <c r="M11" s="588">
        <v>1439</v>
      </c>
      <c r="N11" s="588">
        <v>1439</v>
      </c>
      <c r="O11" s="588">
        <v>1439</v>
      </c>
      <c r="P11" s="451">
        <v>0</v>
      </c>
      <c r="Q11" s="452">
        <v>0</v>
      </c>
      <c r="R11" s="40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1:30" ht="19.2" thickBot="1">
      <c r="A12" s="12"/>
      <c r="B12" s="12"/>
      <c r="C12" s="12"/>
      <c r="D12" s="12"/>
      <c r="E12" s="12"/>
      <c r="F12" s="77"/>
      <c r="G12" s="330"/>
      <c r="H12" s="330"/>
      <c r="I12" s="78"/>
      <c r="J12" s="19"/>
      <c r="K12" s="19"/>
      <c r="L12" s="19"/>
      <c r="M12" s="345"/>
      <c r="N12" s="345"/>
      <c r="O12" s="19"/>
      <c r="P12" s="346"/>
      <c r="Q12" s="346"/>
      <c r="R12" s="40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ht="19.8" thickTop="1" thickBot="1">
      <c r="A13" s="12"/>
      <c r="B13" s="12"/>
      <c r="C13" s="12"/>
      <c r="D13" s="12"/>
      <c r="E13" s="12"/>
      <c r="F13" s="14"/>
      <c r="G13" s="131" t="s">
        <v>0</v>
      </c>
      <c r="H13" s="132"/>
      <c r="I13" s="320" t="s">
        <v>18</v>
      </c>
      <c r="J13" s="321"/>
      <c r="K13" s="322" t="s">
        <v>65</v>
      </c>
      <c r="L13" s="323"/>
      <c r="M13" s="411" t="s">
        <v>69</v>
      </c>
      <c r="N13" s="412"/>
      <c r="O13" s="413"/>
      <c r="P13" s="417" t="s">
        <v>74</v>
      </c>
      <c r="Q13" s="418"/>
      <c r="R13" s="80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0" ht="18.600000000000001">
      <c r="A14" s="12"/>
      <c r="B14" s="12"/>
      <c r="C14" s="12"/>
      <c r="D14" s="12"/>
      <c r="E14" s="12"/>
      <c r="F14" s="32">
        <v>1</v>
      </c>
      <c r="G14" s="103" t="s">
        <v>13</v>
      </c>
      <c r="H14" s="104"/>
      <c r="I14" s="362">
        <v>25</v>
      </c>
      <c r="J14" s="363">
        <v>25</v>
      </c>
      <c r="K14" s="435">
        <v>124.95</v>
      </c>
      <c r="L14" s="436">
        <v>124.95</v>
      </c>
      <c r="M14" s="437">
        <v>1393</v>
      </c>
      <c r="N14" s="438">
        <v>1393</v>
      </c>
      <c r="O14" s="439">
        <v>1393</v>
      </c>
      <c r="P14" s="601">
        <v>1256</v>
      </c>
      <c r="Q14" s="602">
        <v>1256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spans="1:30" ht="18.600000000000001">
      <c r="A15" s="12"/>
      <c r="B15" s="12"/>
      <c r="C15" s="12"/>
      <c r="D15" s="12"/>
      <c r="E15" s="12"/>
      <c r="F15" s="32">
        <v>2</v>
      </c>
      <c r="G15" s="101" t="s">
        <v>44</v>
      </c>
      <c r="H15" s="5"/>
      <c r="I15" s="335">
        <v>25</v>
      </c>
      <c r="J15" s="335">
        <v>25</v>
      </c>
      <c r="K15" s="424">
        <v>122.65</v>
      </c>
      <c r="L15" s="424">
        <v>122.65</v>
      </c>
      <c r="M15" s="423">
        <v>1337</v>
      </c>
      <c r="N15" s="423">
        <v>1337</v>
      </c>
      <c r="O15" s="423">
        <v>1337</v>
      </c>
      <c r="P15" s="421">
        <v>1236</v>
      </c>
      <c r="Q15" s="422">
        <v>1236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ht="18.600000000000001">
      <c r="A16" s="12"/>
      <c r="B16" s="12"/>
      <c r="C16" s="12"/>
      <c r="D16" s="12"/>
      <c r="E16" s="12"/>
      <c r="F16" s="32">
        <v>3</v>
      </c>
      <c r="G16" s="101" t="s">
        <v>5</v>
      </c>
      <c r="H16" s="5"/>
      <c r="I16" s="335">
        <v>24</v>
      </c>
      <c r="J16" s="335">
        <v>24</v>
      </c>
      <c r="K16" s="424">
        <v>120.15</v>
      </c>
      <c r="L16" s="424">
        <v>120.15</v>
      </c>
      <c r="M16" s="423">
        <v>1405</v>
      </c>
      <c r="N16" s="423">
        <v>1405</v>
      </c>
      <c r="O16" s="423">
        <v>1405</v>
      </c>
      <c r="P16" s="421">
        <v>1207</v>
      </c>
      <c r="Q16" s="422">
        <v>1207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ht="18.600000000000001">
      <c r="A17" s="12"/>
      <c r="B17" s="12"/>
      <c r="C17" s="12"/>
      <c r="D17" s="12"/>
      <c r="E17" s="12"/>
      <c r="F17" s="32">
        <v>4</v>
      </c>
      <c r="G17" s="101" t="s">
        <v>34</v>
      </c>
      <c r="H17" s="5"/>
      <c r="I17" s="335">
        <v>23</v>
      </c>
      <c r="J17" s="335">
        <v>23</v>
      </c>
      <c r="K17" s="424">
        <v>132.55000000000001</v>
      </c>
      <c r="L17" s="424">
        <v>132.55000000000001</v>
      </c>
      <c r="M17" s="423">
        <v>1437</v>
      </c>
      <c r="N17" s="423">
        <v>1437</v>
      </c>
      <c r="O17" s="423">
        <v>1437</v>
      </c>
      <c r="P17" s="421">
        <v>1334</v>
      </c>
      <c r="Q17" s="422">
        <v>1334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ht="18.600000000000001">
      <c r="A18" s="12"/>
      <c r="B18" s="12"/>
      <c r="C18" s="12"/>
      <c r="D18" s="12"/>
      <c r="E18" s="12"/>
      <c r="F18" s="32">
        <v>5</v>
      </c>
      <c r="G18" s="101" t="s">
        <v>43</v>
      </c>
      <c r="H18" s="5"/>
      <c r="I18" s="337">
        <v>23</v>
      </c>
      <c r="J18" s="337">
        <v>23</v>
      </c>
      <c r="K18" s="424">
        <v>128.05000000000001</v>
      </c>
      <c r="L18" s="424">
        <v>128.05000000000001</v>
      </c>
      <c r="M18" s="423">
        <v>1426</v>
      </c>
      <c r="N18" s="423">
        <v>1426</v>
      </c>
      <c r="O18" s="423">
        <v>1426</v>
      </c>
      <c r="P18" s="421">
        <v>1297</v>
      </c>
      <c r="Q18" s="422">
        <v>1297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ht="18.600000000000001">
      <c r="A19" s="12"/>
      <c r="B19" s="12"/>
      <c r="C19" s="12"/>
      <c r="D19" s="12"/>
      <c r="E19" s="12"/>
      <c r="F19" s="32">
        <v>6</v>
      </c>
      <c r="G19" s="101" t="s">
        <v>33</v>
      </c>
      <c r="H19" s="5"/>
      <c r="I19" s="337">
        <v>21</v>
      </c>
      <c r="J19" s="337">
        <v>21</v>
      </c>
      <c r="K19" s="424">
        <v>124.2</v>
      </c>
      <c r="L19" s="424">
        <v>124.2</v>
      </c>
      <c r="M19" s="423">
        <v>1361</v>
      </c>
      <c r="N19" s="423">
        <v>1361</v>
      </c>
      <c r="O19" s="423">
        <v>1361</v>
      </c>
      <c r="P19" s="421">
        <v>1283</v>
      </c>
      <c r="Q19" s="422">
        <v>1283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ht="18.600000000000001">
      <c r="A20" s="12"/>
      <c r="B20" s="12"/>
      <c r="C20" s="12"/>
      <c r="D20" s="12"/>
      <c r="E20" s="12"/>
      <c r="F20" s="32">
        <v>7</v>
      </c>
      <c r="G20" s="101" t="s">
        <v>32</v>
      </c>
      <c r="H20" s="5"/>
      <c r="I20" s="335">
        <v>17</v>
      </c>
      <c r="J20" s="335">
        <v>17</v>
      </c>
      <c r="K20" s="424">
        <v>119.6</v>
      </c>
      <c r="L20" s="424">
        <v>119.6</v>
      </c>
      <c r="M20" s="423">
        <v>1413</v>
      </c>
      <c r="N20" s="423">
        <v>1413</v>
      </c>
      <c r="O20" s="423">
        <v>1413</v>
      </c>
      <c r="P20" s="421">
        <v>1217</v>
      </c>
      <c r="Q20" s="422">
        <v>1217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ht="18.600000000000001">
      <c r="A21" s="12"/>
      <c r="B21" s="12"/>
      <c r="C21" s="12"/>
      <c r="D21" s="12"/>
      <c r="E21" s="12"/>
      <c r="F21" s="32">
        <v>8</v>
      </c>
      <c r="G21" s="106" t="s">
        <v>25</v>
      </c>
      <c r="H21" s="11"/>
      <c r="I21" s="430">
        <v>13</v>
      </c>
      <c r="J21" s="430">
        <v>13</v>
      </c>
      <c r="K21" s="434">
        <v>130.44999999999999</v>
      </c>
      <c r="L21" s="434">
        <v>130.44999999999999</v>
      </c>
      <c r="M21" s="433">
        <v>1409</v>
      </c>
      <c r="N21" s="433">
        <v>1409</v>
      </c>
      <c r="O21" s="433">
        <v>1409</v>
      </c>
      <c r="P21" s="431">
        <v>1333</v>
      </c>
      <c r="Q21" s="432">
        <v>1333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ht="18.600000000000001">
      <c r="A22" s="12"/>
      <c r="B22" s="12"/>
      <c r="C22" s="12"/>
      <c r="D22" s="12"/>
      <c r="E22" s="12"/>
      <c r="F22" s="32">
        <v>9</v>
      </c>
      <c r="G22" s="589" t="s">
        <v>70</v>
      </c>
      <c r="H22" s="193"/>
      <c r="I22" s="590">
        <v>11</v>
      </c>
      <c r="J22" s="591">
        <v>11</v>
      </c>
      <c r="K22" s="592">
        <v>117.4</v>
      </c>
      <c r="L22" s="593">
        <v>117.4</v>
      </c>
      <c r="M22" s="594">
        <v>1297</v>
      </c>
      <c r="N22" s="595">
        <v>1297</v>
      </c>
      <c r="O22" s="596">
        <v>1297</v>
      </c>
      <c r="P22" s="603">
        <v>1140</v>
      </c>
      <c r="Q22" s="604">
        <v>1140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ht="18.600000000000001">
      <c r="A23" s="12"/>
      <c r="B23" s="12"/>
      <c r="C23" s="12"/>
      <c r="D23" s="12"/>
      <c r="E23" s="12"/>
      <c r="F23" s="32">
        <v>10</v>
      </c>
      <c r="G23" s="599" t="s">
        <v>3</v>
      </c>
      <c r="H23" s="600"/>
      <c r="I23" s="590">
        <v>11</v>
      </c>
      <c r="J23" s="591">
        <v>11</v>
      </c>
      <c r="K23" s="592">
        <v>114</v>
      </c>
      <c r="L23" s="593">
        <v>114</v>
      </c>
      <c r="M23" s="594">
        <v>1434</v>
      </c>
      <c r="N23" s="595">
        <v>1434</v>
      </c>
      <c r="O23" s="596">
        <v>1434</v>
      </c>
      <c r="P23" s="597">
        <v>1150</v>
      </c>
      <c r="Q23" s="598">
        <v>1150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ht="19.2" thickBot="1">
      <c r="A24" s="12"/>
      <c r="B24" s="12"/>
      <c r="C24" s="12"/>
      <c r="D24" s="12"/>
      <c r="E24" s="12"/>
      <c r="F24" s="32"/>
      <c r="G24" s="17"/>
      <c r="H24" s="17"/>
      <c r="I24" s="15"/>
      <c r="J24" s="19"/>
      <c r="K24" s="19"/>
      <c r="L24" s="19"/>
      <c r="M24" s="32"/>
      <c r="N24" s="19"/>
      <c r="O24" s="19"/>
      <c r="P24" s="81"/>
      <c r="Q24" s="15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ht="19.8" thickTop="1" thickBot="1">
      <c r="A25" s="12"/>
      <c r="B25" s="12"/>
      <c r="C25" s="12"/>
      <c r="D25" s="12"/>
      <c r="E25" s="12"/>
      <c r="F25" s="20"/>
      <c r="G25" s="219" t="s">
        <v>7</v>
      </c>
      <c r="H25" s="220"/>
      <c r="I25" s="370" t="s">
        <v>18</v>
      </c>
      <c r="J25" s="371"/>
      <c r="K25" s="372" t="s">
        <v>65</v>
      </c>
      <c r="L25" s="373"/>
      <c r="M25" s="427" t="s">
        <v>69</v>
      </c>
      <c r="N25" s="428"/>
      <c r="O25" s="429"/>
      <c r="P25" s="417" t="s">
        <v>74</v>
      </c>
      <c r="Q25" s="418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ht="18.600000000000001">
      <c r="A26" s="12"/>
      <c r="B26" s="12"/>
      <c r="C26" s="12"/>
      <c r="D26" s="12"/>
      <c r="E26" s="12"/>
      <c r="F26" s="32">
        <v>1</v>
      </c>
      <c r="G26" s="103" t="s">
        <v>37</v>
      </c>
      <c r="H26" s="105"/>
      <c r="I26" s="381">
        <v>27</v>
      </c>
      <c r="J26" s="334">
        <v>27</v>
      </c>
      <c r="K26" s="435">
        <v>106.05</v>
      </c>
      <c r="L26" s="436">
        <v>106.05</v>
      </c>
      <c r="M26" s="437">
        <v>1302</v>
      </c>
      <c r="N26" s="438">
        <v>1302</v>
      </c>
      <c r="O26" s="439">
        <v>1302</v>
      </c>
      <c r="P26" s="406">
        <v>1070</v>
      </c>
      <c r="Q26" s="407">
        <v>1070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ht="18.600000000000001">
      <c r="A27" s="12"/>
      <c r="B27" s="12"/>
      <c r="C27" s="12"/>
      <c r="D27" s="12"/>
      <c r="E27" s="12"/>
      <c r="F27" s="32">
        <v>2</v>
      </c>
      <c r="G27" s="101" t="s">
        <v>73</v>
      </c>
      <c r="H27" s="5"/>
      <c r="I27" s="335">
        <v>25</v>
      </c>
      <c r="J27" s="335">
        <v>25</v>
      </c>
      <c r="K27" s="424">
        <v>97.1</v>
      </c>
      <c r="L27" s="424">
        <v>97.1</v>
      </c>
      <c r="M27" s="423">
        <v>991</v>
      </c>
      <c r="N27" s="423">
        <v>991</v>
      </c>
      <c r="O27" s="423">
        <v>991</v>
      </c>
      <c r="P27" s="615">
        <v>991</v>
      </c>
      <c r="Q27" s="616">
        <v>991</v>
      </c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ht="18.600000000000001">
      <c r="A28" s="12"/>
      <c r="B28" s="12"/>
      <c r="C28" s="12"/>
      <c r="D28" s="12"/>
      <c r="E28" s="12"/>
      <c r="F28" s="32">
        <v>3</v>
      </c>
      <c r="G28" s="101" t="s">
        <v>38</v>
      </c>
      <c r="H28" s="5"/>
      <c r="I28" s="335">
        <v>23</v>
      </c>
      <c r="J28" s="335">
        <v>23</v>
      </c>
      <c r="K28" s="424">
        <v>100.95</v>
      </c>
      <c r="L28" s="424">
        <v>100.95</v>
      </c>
      <c r="M28" s="423">
        <v>1274</v>
      </c>
      <c r="N28" s="423">
        <v>1274</v>
      </c>
      <c r="O28" s="423">
        <v>1274</v>
      </c>
      <c r="P28" s="415">
        <v>1020</v>
      </c>
      <c r="Q28" s="416">
        <v>1020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ht="18.600000000000001">
      <c r="A29" s="12"/>
      <c r="B29" s="12"/>
      <c r="C29" s="12"/>
      <c r="D29" s="12"/>
      <c r="E29" s="12"/>
      <c r="F29" s="32">
        <v>4</v>
      </c>
      <c r="G29" s="101" t="s">
        <v>48</v>
      </c>
      <c r="H29" s="5"/>
      <c r="I29" s="335">
        <v>23</v>
      </c>
      <c r="J29" s="335">
        <v>23</v>
      </c>
      <c r="K29" s="424">
        <v>106.3</v>
      </c>
      <c r="L29" s="424">
        <v>106.3</v>
      </c>
      <c r="M29" s="423">
        <v>1284</v>
      </c>
      <c r="N29" s="423">
        <v>1284</v>
      </c>
      <c r="O29" s="423">
        <v>1284</v>
      </c>
      <c r="P29" s="615">
        <v>1095</v>
      </c>
      <c r="Q29" s="616">
        <v>1095</v>
      </c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ht="18.600000000000001">
      <c r="A30" s="12"/>
      <c r="B30" s="12"/>
      <c r="C30" s="12"/>
      <c r="D30" s="12"/>
      <c r="E30" s="12"/>
      <c r="F30" s="32">
        <v>5</v>
      </c>
      <c r="G30" s="101" t="s">
        <v>35</v>
      </c>
      <c r="H30" s="5"/>
      <c r="I30" s="335">
        <v>22</v>
      </c>
      <c r="J30" s="335">
        <v>22</v>
      </c>
      <c r="K30" s="424">
        <v>102.05</v>
      </c>
      <c r="L30" s="424">
        <v>102.05</v>
      </c>
      <c r="M30" s="442">
        <v>1083</v>
      </c>
      <c r="N30" s="442">
        <v>1083</v>
      </c>
      <c r="O30" s="442">
        <v>1083</v>
      </c>
      <c r="P30" s="415">
        <v>1024</v>
      </c>
      <c r="Q30" s="416">
        <v>1024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ht="18.600000000000001">
      <c r="A31" s="12"/>
      <c r="B31" s="12"/>
      <c r="C31" s="12"/>
      <c r="D31" s="12"/>
      <c r="E31" s="12"/>
      <c r="F31" s="32">
        <v>6</v>
      </c>
      <c r="G31" s="106" t="s">
        <v>39</v>
      </c>
      <c r="H31" s="11"/>
      <c r="I31" s="430">
        <v>21</v>
      </c>
      <c r="J31" s="430">
        <v>21</v>
      </c>
      <c r="K31" s="434">
        <v>108.2</v>
      </c>
      <c r="L31" s="434">
        <v>108.2</v>
      </c>
      <c r="M31" s="445">
        <v>1361</v>
      </c>
      <c r="N31" s="445">
        <v>1361</v>
      </c>
      <c r="O31" s="445">
        <v>1361</v>
      </c>
      <c r="P31" s="443">
        <v>1087</v>
      </c>
      <c r="Q31" s="444">
        <v>1087</v>
      </c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ht="18.600000000000001">
      <c r="A32" s="12"/>
      <c r="B32" s="12"/>
      <c r="C32" s="12"/>
      <c r="D32" s="12"/>
      <c r="E32" s="12"/>
      <c r="F32" s="32">
        <v>7</v>
      </c>
      <c r="G32" s="101" t="s">
        <v>63</v>
      </c>
      <c r="H32" s="5"/>
      <c r="I32" s="440">
        <v>21</v>
      </c>
      <c r="J32" s="440">
        <v>21</v>
      </c>
      <c r="K32" s="424">
        <v>112.65</v>
      </c>
      <c r="L32" s="424">
        <v>112.65</v>
      </c>
      <c r="M32" s="442">
        <v>1174</v>
      </c>
      <c r="N32" s="442">
        <v>1174</v>
      </c>
      <c r="O32" s="442">
        <v>1174</v>
      </c>
      <c r="P32" s="421">
        <v>1140</v>
      </c>
      <c r="Q32" s="422">
        <v>1140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ht="18.600000000000001">
      <c r="A33" s="12"/>
      <c r="B33" s="12"/>
      <c r="C33" s="12"/>
      <c r="D33" s="12"/>
      <c r="E33" s="12"/>
      <c r="F33" s="32">
        <v>8</v>
      </c>
      <c r="G33" s="101" t="s">
        <v>71</v>
      </c>
      <c r="H33" s="5"/>
      <c r="I33" s="394">
        <v>20</v>
      </c>
      <c r="J33" s="394">
        <v>20</v>
      </c>
      <c r="K33" s="441">
        <v>107.5</v>
      </c>
      <c r="L33" s="441">
        <v>107.5</v>
      </c>
      <c r="M33" s="614">
        <v>1154</v>
      </c>
      <c r="N33" s="614">
        <v>1154</v>
      </c>
      <c r="O33" s="614">
        <v>1154</v>
      </c>
      <c r="P33" s="421">
        <v>1154</v>
      </c>
      <c r="Q33" s="422">
        <v>1154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ht="18.600000000000001">
      <c r="A34" s="12"/>
      <c r="B34" s="12"/>
      <c r="C34" s="12"/>
      <c r="D34" s="12"/>
      <c r="E34" s="12"/>
      <c r="F34" s="32">
        <v>9</v>
      </c>
      <c r="G34" s="107" t="s">
        <v>61</v>
      </c>
      <c r="H34" s="89"/>
      <c r="I34" s="396">
        <v>16</v>
      </c>
      <c r="J34" s="396">
        <v>16</v>
      </c>
      <c r="K34" s="448">
        <v>108.1</v>
      </c>
      <c r="L34" s="448">
        <v>108.1</v>
      </c>
      <c r="M34" s="449">
        <v>1337</v>
      </c>
      <c r="N34" s="449">
        <v>1337</v>
      </c>
      <c r="O34" s="449">
        <v>1337</v>
      </c>
      <c r="P34" s="446">
        <v>1087</v>
      </c>
      <c r="Q34" s="447">
        <v>1087</v>
      </c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ht="19.2" thickBot="1">
      <c r="A35" s="12"/>
      <c r="B35" s="12"/>
      <c r="C35" s="12"/>
      <c r="D35" s="12"/>
      <c r="E35" s="12"/>
      <c r="F35" s="32">
        <v>10</v>
      </c>
      <c r="G35" s="222" t="s">
        <v>40</v>
      </c>
      <c r="H35" s="223"/>
      <c r="I35" s="576">
        <v>0</v>
      </c>
      <c r="J35" s="608">
        <v>0</v>
      </c>
      <c r="K35" s="609">
        <v>0</v>
      </c>
      <c r="L35" s="610" t="e">
        <v>#DIV/0!</v>
      </c>
      <c r="M35" s="611">
        <v>1242</v>
      </c>
      <c r="N35" s="612">
        <v>1242</v>
      </c>
      <c r="O35" s="613">
        <v>1242</v>
      </c>
      <c r="P35" s="451">
        <v>0</v>
      </c>
      <c r="Q35" s="452">
        <v>0</v>
      </c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ht="18.600000000000001">
      <c r="A36" s="12"/>
      <c r="B36" s="12"/>
      <c r="C36" s="12"/>
      <c r="D36" s="12"/>
      <c r="E36" s="12"/>
      <c r="F36" s="32"/>
      <c r="G36" s="605"/>
      <c r="H36" s="606"/>
      <c r="I36" s="571"/>
      <c r="J36" s="571"/>
      <c r="K36" s="573"/>
      <c r="L36" s="573"/>
      <c r="M36" s="607"/>
      <c r="N36" s="607"/>
      <c r="O36" s="607"/>
      <c r="P36" s="420"/>
      <c r="Q36" s="420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ht="18.600000000000001">
      <c r="A37" s="12"/>
      <c r="B37" s="12"/>
      <c r="C37" s="12"/>
      <c r="D37" s="12"/>
      <c r="E37" s="12"/>
      <c r="F37" s="32"/>
      <c r="G37" s="54"/>
      <c r="H37" s="17"/>
      <c r="I37" s="575"/>
      <c r="J37" s="575"/>
      <c r="K37" s="450"/>
      <c r="L37" s="450"/>
      <c r="M37" s="455"/>
      <c r="N37" s="455"/>
      <c r="O37" s="455"/>
      <c r="P37" s="420"/>
      <c r="Q37" s="420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ht="18.600000000000001">
      <c r="A38" s="12"/>
      <c r="B38" s="12"/>
      <c r="C38" s="12"/>
      <c r="D38" s="12"/>
      <c r="E38" s="12"/>
      <c r="F38" s="32"/>
      <c r="G38" s="54"/>
      <c r="H38" s="17"/>
      <c r="I38" s="385"/>
      <c r="J38" s="385"/>
      <c r="K38" s="450"/>
      <c r="L38" s="450"/>
      <c r="M38" s="455"/>
      <c r="N38" s="455"/>
      <c r="O38" s="455"/>
      <c r="P38" s="420"/>
      <c r="Q38" s="420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ht="18.600000000000001">
      <c r="A39" s="12"/>
      <c r="B39" s="12"/>
      <c r="C39" s="12"/>
      <c r="D39" s="12"/>
      <c r="E39" s="12"/>
      <c r="F39" s="32"/>
      <c r="G39" s="54"/>
      <c r="H39" s="17"/>
      <c r="I39" s="385"/>
      <c r="J39" s="385"/>
      <c r="K39" s="450"/>
      <c r="L39" s="450"/>
      <c r="M39" s="455"/>
      <c r="N39" s="455"/>
      <c r="O39" s="455"/>
      <c r="P39" s="420"/>
      <c r="Q39" s="420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ht="18.600000000000001">
      <c r="A40" s="12"/>
      <c r="B40" s="12"/>
      <c r="C40" s="12"/>
      <c r="D40" s="12"/>
      <c r="E40" s="12"/>
      <c r="F40" s="32"/>
      <c r="G40" s="54"/>
      <c r="H40" s="17"/>
      <c r="I40" s="385"/>
      <c r="J40" s="385"/>
      <c r="K40" s="450"/>
      <c r="L40" s="450"/>
      <c r="M40" s="455"/>
      <c r="N40" s="455"/>
      <c r="O40" s="455"/>
      <c r="P40" s="420"/>
      <c r="Q40" s="420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1:30" ht="18.600000000000001">
      <c r="A41" s="12"/>
      <c r="B41" s="12"/>
      <c r="C41" s="12"/>
      <c r="D41" s="12"/>
      <c r="E41" s="12"/>
      <c r="F41" s="32"/>
      <c r="G41" s="54"/>
      <c r="H41" s="17"/>
      <c r="I41" s="385"/>
      <c r="J41" s="385"/>
      <c r="K41" s="450"/>
      <c r="L41" s="450"/>
      <c r="M41" s="455"/>
      <c r="N41" s="455"/>
      <c r="O41" s="455"/>
      <c r="P41" s="420"/>
      <c r="Q41" s="420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30" ht="18.600000000000001">
      <c r="A42" s="12"/>
      <c r="B42" s="12"/>
      <c r="C42" s="12"/>
      <c r="D42" s="12"/>
      <c r="E42" s="12"/>
      <c r="F42" s="32"/>
      <c r="G42" s="54"/>
      <c r="H42" s="17"/>
      <c r="I42" s="385"/>
      <c r="J42" s="385"/>
      <c r="K42" s="450"/>
      <c r="L42" s="450"/>
      <c r="M42" s="455"/>
      <c r="N42" s="455"/>
      <c r="O42" s="455"/>
      <c r="P42" s="420"/>
      <c r="Q42" s="420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30" ht="18.600000000000001">
      <c r="A43" s="12"/>
      <c r="B43" s="12"/>
      <c r="C43" s="12"/>
      <c r="D43" s="12"/>
      <c r="E43" s="12"/>
      <c r="F43" s="32"/>
      <c r="G43" s="54"/>
      <c r="H43" s="17"/>
      <c r="I43" s="386"/>
      <c r="J43" s="386"/>
      <c r="K43" s="450"/>
      <c r="L43" s="450"/>
      <c r="M43" s="455"/>
      <c r="N43" s="455"/>
      <c r="O43" s="455"/>
      <c r="P43" s="420"/>
      <c r="Q43" s="420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 spans="1:30" ht="18.600000000000001">
      <c r="A44" s="12"/>
      <c r="B44" s="12"/>
      <c r="C44" s="12"/>
      <c r="D44" s="12"/>
      <c r="E44" s="12"/>
      <c r="F44" s="32"/>
      <c r="G44" s="54"/>
      <c r="H44" s="17"/>
      <c r="I44" s="385"/>
      <c r="J44" s="385"/>
      <c r="K44" s="450"/>
      <c r="L44" s="450"/>
      <c r="M44" s="455"/>
      <c r="N44" s="455"/>
      <c r="O44" s="455"/>
      <c r="P44" s="420"/>
      <c r="Q44" s="420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1:30" ht="18.600000000000001">
      <c r="A45" s="12"/>
      <c r="B45" s="12"/>
      <c r="C45" s="12"/>
      <c r="D45" s="12"/>
      <c r="E45" s="12"/>
      <c r="F45" s="32"/>
      <c r="G45" s="54"/>
      <c r="H45" s="17"/>
      <c r="I45" s="385"/>
      <c r="J45" s="385"/>
      <c r="K45" s="450"/>
      <c r="L45" s="450"/>
      <c r="M45" s="454"/>
      <c r="N45" s="454"/>
      <c r="O45" s="454"/>
      <c r="P45" s="420"/>
      <c r="Q45" s="420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1:30" ht="18.600000000000001">
      <c r="A46" s="12"/>
      <c r="B46" s="12"/>
      <c r="C46" s="12"/>
      <c r="D46" s="12"/>
      <c r="E46" s="12"/>
      <c r="F46" s="32"/>
      <c r="G46" s="54"/>
      <c r="H46" s="17"/>
      <c r="I46" s="385"/>
      <c r="J46" s="385"/>
      <c r="K46" s="450"/>
      <c r="L46" s="450"/>
      <c r="M46" s="454"/>
      <c r="N46" s="454"/>
      <c r="O46" s="454"/>
      <c r="P46" s="420"/>
      <c r="Q46" s="420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ht="18.600000000000001">
      <c r="A47" s="12"/>
      <c r="B47" s="12"/>
      <c r="C47" s="12"/>
      <c r="D47" s="12"/>
      <c r="E47" s="12"/>
      <c r="F47" s="15"/>
      <c r="G47" s="54"/>
      <c r="H47" s="17"/>
      <c r="I47" s="386"/>
      <c r="J47" s="386"/>
      <c r="K47" s="450"/>
      <c r="L47" s="450"/>
      <c r="M47" s="454"/>
      <c r="N47" s="454"/>
      <c r="O47" s="454"/>
      <c r="P47" s="420"/>
      <c r="Q47" s="420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 spans="1:30" ht="18.600000000000001">
      <c r="A48" s="12"/>
      <c r="B48" s="12"/>
      <c r="C48" s="12"/>
      <c r="D48" s="12"/>
      <c r="E48" s="12"/>
      <c r="F48" s="15"/>
      <c r="G48" s="17"/>
      <c r="H48" s="17"/>
      <c r="I48" s="82"/>
      <c r="J48" s="82"/>
      <c r="K48" s="82"/>
      <c r="L48" s="19"/>
      <c r="M48" s="83"/>
      <c r="N48" s="19"/>
      <c r="O48" s="19"/>
      <c r="P48" s="84"/>
      <c r="Q48" s="15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1:30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spans="1:3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0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1:30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30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spans="1:30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spans="1:30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30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spans="1:30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 spans="1:30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 spans="1:30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 spans="1:3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 spans="1:30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 spans="1:30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 spans="1:30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 spans="1:30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 spans="1:30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 spans="1:30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30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 spans="1:30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</sheetData>
  <mergeCells count="180">
    <mergeCell ref="K47:L47"/>
    <mergeCell ref="M37:O37"/>
    <mergeCell ref="M38:O38"/>
    <mergeCell ref="M39:O39"/>
    <mergeCell ref="M40:O40"/>
    <mergeCell ref="M41:O41"/>
    <mergeCell ref="M42:O42"/>
    <mergeCell ref="M43:O43"/>
    <mergeCell ref="M44:O44"/>
    <mergeCell ref="M45:O45"/>
    <mergeCell ref="F1:Q1"/>
    <mergeCell ref="K13:L13"/>
    <mergeCell ref="M13:O13"/>
    <mergeCell ref="M14:O14"/>
    <mergeCell ref="K14:L14"/>
    <mergeCell ref="I47:J47"/>
    <mergeCell ref="P47:Q47"/>
    <mergeCell ref="K2:L2"/>
    <mergeCell ref="I45:J45"/>
    <mergeCell ref="P45:Q45"/>
    <mergeCell ref="I46:J46"/>
    <mergeCell ref="P46:Q46"/>
    <mergeCell ref="K45:L45"/>
    <mergeCell ref="K46:L46"/>
    <mergeCell ref="M46:O46"/>
    <mergeCell ref="I43:J43"/>
    <mergeCell ref="P43:Q43"/>
    <mergeCell ref="I44:J44"/>
    <mergeCell ref="P44:Q44"/>
    <mergeCell ref="K43:L43"/>
    <mergeCell ref="K44:L44"/>
    <mergeCell ref="I41:J41"/>
    <mergeCell ref="P41:Q41"/>
    <mergeCell ref="M47:O47"/>
    <mergeCell ref="I42:J42"/>
    <mergeCell ref="P42:Q42"/>
    <mergeCell ref="K41:L41"/>
    <mergeCell ref="K42:L42"/>
    <mergeCell ref="I39:J39"/>
    <mergeCell ref="P39:Q39"/>
    <mergeCell ref="I40:J40"/>
    <mergeCell ref="P40:Q40"/>
    <mergeCell ref="K39:L39"/>
    <mergeCell ref="K40:L40"/>
    <mergeCell ref="I37:J37"/>
    <mergeCell ref="P37:Q37"/>
    <mergeCell ref="I38:J38"/>
    <mergeCell ref="P38:Q38"/>
    <mergeCell ref="K37:L37"/>
    <mergeCell ref="K38:L38"/>
    <mergeCell ref="I34:J34"/>
    <mergeCell ref="P34:Q34"/>
    <mergeCell ref="I36:J36"/>
    <mergeCell ref="P36:Q36"/>
    <mergeCell ref="K34:L34"/>
    <mergeCell ref="M34:O34"/>
    <mergeCell ref="K36:L36"/>
    <mergeCell ref="M36:O36"/>
    <mergeCell ref="I35:J35"/>
    <mergeCell ref="K35:L35"/>
    <mergeCell ref="M35:O35"/>
    <mergeCell ref="P35:Q35"/>
    <mergeCell ref="I32:J32"/>
    <mergeCell ref="P32:Q32"/>
    <mergeCell ref="I33:J33"/>
    <mergeCell ref="P33:Q33"/>
    <mergeCell ref="K32:L32"/>
    <mergeCell ref="K33:L33"/>
    <mergeCell ref="M32:O32"/>
    <mergeCell ref="M33:O33"/>
    <mergeCell ref="I30:J30"/>
    <mergeCell ref="P30:Q30"/>
    <mergeCell ref="I31:J31"/>
    <mergeCell ref="P31:Q31"/>
    <mergeCell ref="K30:L30"/>
    <mergeCell ref="K31:L31"/>
    <mergeCell ref="M30:O30"/>
    <mergeCell ref="M31:O31"/>
    <mergeCell ref="I28:J28"/>
    <mergeCell ref="P28:Q28"/>
    <mergeCell ref="I29:J29"/>
    <mergeCell ref="P29:Q29"/>
    <mergeCell ref="K28:L28"/>
    <mergeCell ref="K29:L29"/>
    <mergeCell ref="M28:O28"/>
    <mergeCell ref="M29:O29"/>
    <mergeCell ref="I26:J26"/>
    <mergeCell ref="P26:Q26"/>
    <mergeCell ref="I27:J27"/>
    <mergeCell ref="P27:Q27"/>
    <mergeCell ref="K26:L26"/>
    <mergeCell ref="K27:L27"/>
    <mergeCell ref="M26:O26"/>
    <mergeCell ref="M27:O27"/>
    <mergeCell ref="I22:J22"/>
    <mergeCell ref="P22:Q22"/>
    <mergeCell ref="I25:J25"/>
    <mergeCell ref="P25:Q25"/>
    <mergeCell ref="M22:O22"/>
    <mergeCell ref="K22:L22"/>
    <mergeCell ref="K25:L25"/>
    <mergeCell ref="M25:O25"/>
    <mergeCell ref="I20:J20"/>
    <mergeCell ref="P20:Q20"/>
    <mergeCell ref="I21:J21"/>
    <mergeCell ref="P21:Q21"/>
    <mergeCell ref="M20:O20"/>
    <mergeCell ref="M21:O21"/>
    <mergeCell ref="K20:L20"/>
    <mergeCell ref="K21:L21"/>
    <mergeCell ref="I23:J23"/>
    <mergeCell ref="K23:L23"/>
    <mergeCell ref="M23:O23"/>
    <mergeCell ref="P23:Q23"/>
    <mergeCell ref="I18:J18"/>
    <mergeCell ref="P18:Q18"/>
    <mergeCell ref="I19:J19"/>
    <mergeCell ref="P19:Q19"/>
    <mergeCell ref="M18:O18"/>
    <mergeCell ref="M19:O19"/>
    <mergeCell ref="K18:L18"/>
    <mergeCell ref="K19:L19"/>
    <mergeCell ref="I16:J16"/>
    <mergeCell ref="P16:Q16"/>
    <mergeCell ref="I17:J17"/>
    <mergeCell ref="P17:Q17"/>
    <mergeCell ref="M16:O16"/>
    <mergeCell ref="M17:O17"/>
    <mergeCell ref="K16:L16"/>
    <mergeCell ref="K17:L17"/>
    <mergeCell ref="I14:J14"/>
    <mergeCell ref="P14:Q14"/>
    <mergeCell ref="I15:J15"/>
    <mergeCell ref="P15:Q15"/>
    <mergeCell ref="M15:O15"/>
    <mergeCell ref="K15:L15"/>
    <mergeCell ref="G12:H12"/>
    <mergeCell ref="M12:N12"/>
    <mergeCell ref="P12:Q12"/>
    <mergeCell ref="I13:J13"/>
    <mergeCell ref="P13:Q13"/>
    <mergeCell ref="I10:J10"/>
    <mergeCell ref="K10:L10"/>
    <mergeCell ref="P10:Q10"/>
    <mergeCell ref="I11:J11"/>
    <mergeCell ref="K11:L11"/>
    <mergeCell ref="P11:Q11"/>
    <mergeCell ref="M10:O10"/>
    <mergeCell ref="M11:O11"/>
    <mergeCell ref="I8:J8"/>
    <mergeCell ref="K8:L8"/>
    <mergeCell ref="P8:Q8"/>
    <mergeCell ref="I9:J9"/>
    <mergeCell ref="K9:L9"/>
    <mergeCell ref="P9:Q9"/>
    <mergeCell ref="M8:O8"/>
    <mergeCell ref="M9:O9"/>
    <mergeCell ref="I7:J7"/>
    <mergeCell ref="K7:L7"/>
    <mergeCell ref="P7:Q7"/>
    <mergeCell ref="M6:O6"/>
    <mergeCell ref="M7:O7"/>
    <mergeCell ref="I4:J4"/>
    <mergeCell ref="K4:L4"/>
    <mergeCell ref="P4:Q4"/>
    <mergeCell ref="I5:J5"/>
    <mergeCell ref="K5:L5"/>
    <mergeCell ref="P5:Q5"/>
    <mergeCell ref="M4:O4"/>
    <mergeCell ref="M5:O5"/>
    <mergeCell ref="I2:J2"/>
    <mergeCell ref="I3:J3"/>
    <mergeCell ref="K3:L3"/>
    <mergeCell ref="P3:Q3"/>
    <mergeCell ref="M3:O3"/>
    <mergeCell ref="M2:O2"/>
    <mergeCell ref="I6:J6"/>
    <mergeCell ref="K6:L6"/>
    <mergeCell ref="P6:Q6"/>
    <mergeCell ref="P2:Q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07EF9-928E-45D2-A2D4-7F61D9BB6382}">
  <dimension ref="A1:W41"/>
  <sheetViews>
    <sheetView workbookViewId="0">
      <selection activeCell="S12" sqref="S12"/>
    </sheetView>
  </sheetViews>
  <sheetFormatPr defaultRowHeight="14.4"/>
  <cols>
    <col min="6" max="6" width="36.33203125" customWidth="1"/>
  </cols>
  <sheetData>
    <row r="1" spans="1:23" ht="19.8" thickTop="1" thickBot="1">
      <c r="A1" s="12"/>
      <c r="B1" s="12"/>
      <c r="C1" s="12"/>
      <c r="D1" s="12"/>
      <c r="E1" s="76"/>
      <c r="F1" s="133" t="s">
        <v>55</v>
      </c>
      <c r="G1" s="320" t="s">
        <v>12</v>
      </c>
      <c r="H1" s="321"/>
      <c r="I1" s="95"/>
      <c r="J1" s="322" t="s">
        <v>56</v>
      </c>
      <c r="K1" s="323"/>
      <c r="L1" s="323"/>
      <c r="M1" s="324"/>
      <c r="N1" s="320" t="s">
        <v>12</v>
      </c>
      <c r="O1" s="321"/>
      <c r="P1" s="12"/>
      <c r="Q1" s="12"/>
      <c r="R1" s="12"/>
      <c r="S1" s="12"/>
      <c r="T1" s="12"/>
      <c r="U1" s="12"/>
      <c r="V1" s="12"/>
      <c r="W1" s="12"/>
    </row>
    <row r="2" spans="1:23" ht="18.600000000000001">
      <c r="A2" s="12"/>
      <c r="B2" s="12"/>
      <c r="C2" s="12"/>
      <c r="D2" s="12"/>
      <c r="E2" s="32">
        <v>1</v>
      </c>
      <c r="F2" s="215" t="s">
        <v>30</v>
      </c>
      <c r="G2" s="460">
        <v>136.80000000000001</v>
      </c>
      <c r="H2" s="460">
        <v>136.80000000000001</v>
      </c>
      <c r="I2" s="181">
        <v>1</v>
      </c>
      <c r="J2" s="617" t="s">
        <v>26</v>
      </c>
      <c r="K2" s="618" t="s">
        <v>26</v>
      </c>
      <c r="L2" s="618" t="s">
        <v>26</v>
      </c>
      <c r="M2" s="619" t="s">
        <v>26</v>
      </c>
      <c r="N2" s="461">
        <v>142.19999999999999</v>
      </c>
      <c r="O2" s="462">
        <v>142.19999999999999</v>
      </c>
      <c r="P2" s="12"/>
      <c r="Q2" s="12"/>
      <c r="R2" s="12"/>
      <c r="S2" s="12"/>
      <c r="T2" s="12"/>
      <c r="U2" s="12"/>
      <c r="V2" s="12"/>
      <c r="W2" s="12"/>
    </row>
    <row r="3" spans="1:23" ht="18.600000000000001">
      <c r="A3" s="12"/>
      <c r="B3" s="12"/>
      <c r="C3" s="12"/>
      <c r="D3" s="12"/>
      <c r="E3" s="32">
        <v>2</v>
      </c>
      <c r="F3" s="216" t="s">
        <v>46</v>
      </c>
      <c r="G3" s="456">
        <v>132.55000000000001</v>
      </c>
      <c r="H3" s="456">
        <v>132.55000000000001</v>
      </c>
      <c r="I3" s="182">
        <v>2</v>
      </c>
      <c r="J3" s="620" t="s">
        <v>57</v>
      </c>
      <c r="K3" s="621" t="s">
        <v>57</v>
      </c>
      <c r="L3" s="621" t="s">
        <v>57</v>
      </c>
      <c r="M3" s="622" t="s">
        <v>57</v>
      </c>
      <c r="N3" s="457">
        <v>140.35</v>
      </c>
      <c r="O3" s="458">
        <v>140.35</v>
      </c>
      <c r="P3" s="12"/>
      <c r="Q3" s="12"/>
      <c r="R3" s="12"/>
      <c r="S3" s="12"/>
      <c r="T3" s="12"/>
      <c r="U3" s="12"/>
      <c r="V3" s="12"/>
      <c r="W3" s="12"/>
    </row>
    <row r="4" spans="1:23" ht="18.600000000000001">
      <c r="A4" s="12"/>
      <c r="B4" s="12"/>
      <c r="C4" s="12"/>
      <c r="D4" s="12"/>
      <c r="E4" s="32">
        <v>3</v>
      </c>
      <c r="F4" s="216" t="s">
        <v>25</v>
      </c>
      <c r="G4" s="456">
        <v>130.44999999999999</v>
      </c>
      <c r="H4" s="456">
        <v>130.44999999999999</v>
      </c>
      <c r="I4" s="182">
        <v>3</v>
      </c>
      <c r="J4" s="620" t="s">
        <v>31</v>
      </c>
      <c r="K4" s="621" t="s">
        <v>31</v>
      </c>
      <c r="L4" s="621" t="s">
        <v>31</v>
      </c>
      <c r="M4" s="622" t="s">
        <v>31</v>
      </c>
      <c r="N4" s="457">
        <v>137.80000000000001</v>
      </c>
      <c r="O4" s="458">
        <v>137.80000000000001</v>
      </c>
      <c r="P4" s="12"/>
      <c r="Q4" s="12"/>
      <c r="R4" s="12"/>
      <c r="S4" s="12"/>
      <c r="T4" s="12"/>
      <c r="U4" s="12"/>
      <c r="V4" s="12"/>
      <c r="W4" s="12"/>
    </row>
    <row r="5" spans="1:23" ht="18.600000000000001">
      <c r="A5" s="12"/>
      <c r="B5" s="12"/>
      <c r="C5" s="12"/>
      <c r="D5" s="12"/>
      <c r="E5" s="32">
        <v>4</v>
      </c>
      <c r="F5" s="216" t="s">
        <v>28</v>
      </c>
      <c r="G5" s="456">
        <v>128.80000000000001</v>
      </c>
      <c r="H5" s="456">
        <v>128.80000000000001</v>
      </c>
      <c r="I5" s="182">
        <v>4</v>
      </c>
      <c r="J5" s="620" t="s">
        <v>27</v>
      </c>
      <c r="K5" s="621" t="s">
        <v>27</v>
      </c>
      <c r="L5" s="621" t="s">
        <v>27</v>
      </c>
      <c r="M5" s="622" t="s">
        <v>27</v>
      </c>
      <c r="N5" s="457">
        <v>137.05000000000001</v>
      </c>
      <c r="O5" s="458">
        <v>137.05000000000001</v>
      </c>
      <c r="P5" s="12"/>
      <c r="Q5" s="12"/>
      <c r="R5" s="12"/>
      <c r="S5" s="12"/>
      <c r="T5" s="12"/>
      <c r="U5" s="12"/>
      <c r="V5" s="12"/>
      <c r="W5" s="12"/>
    </row>
    <row r="6" spans="1:23" ht="18.600000000000001">
      <c r="A6" s="12"/>
      <c r="B6" s="12"/>
      <c r="C6" s="12"/>
      <c r="D6" s="12"/>
      <c r="E6" s="32">
        <v>5</v>
      </c>
      <c r="F6" s="216" t="s">
        <v>43</v>
      </c>
      <c r="G6" s="459">
        <v>128.05000000000001</v>
      </c>
      <c r="H6" s="459">
        <v>128.05000000000001</v>
      </c>
      <c r="I6" s="182">
        <v>5</v>
      </c>
      <c r="J6" s="623" t="s">
        <v>58</v>
      </c>
      <c r="K6" s="624" t="s">
        <v>58</v>
      </c>
      <c r="L6" s="624" t="s">
        <v>58</v>
      </c>
      <c r="M6" s="625" t="s">
        <v>58</v>
      </c>
      <c r="N6" s="457">
        <v>136.9</v>
      </c>
      <c r="O6" s="458">
        <v>136.9</v>
      </c>
      <c r="P6" s="12"/>
      <c r="Q6" s="12"/>
      <c r="R6" s="12"/>
      <c r="S6" s="12"/>
      <c r="T6" s="12"/>
      <c r="U6" s="12"/>
      <c r="V6" s="12"/>
      <c r="W6" s="12"/>
    </row>
    <row r="7" spans="1:23" ht="18.600000000000001">
      <c r="A7" s="12"/>
      <c r="B7" s="12"/>
      <c r="C7" s="12"/>
      <c r="D7" s="12"/>
      <c r="E7" s="32">
        <v>6</v>
      </c>
      <c r="F7" s="217" t="s">
        <v>36</v>
      </c>
      <c r="G7" s="456">
        <v>122.65</v>
      </c>
      <c r="H7" s="456">
        <v>122.65</v>
      </c>
      <c r="I7" s="182">
        <v>6</v>
      </c>
      <c r="J7" s="620" t="s">
        <v>62</v>
      </c>
      <c r="K7" s="621" t="s">
        <v>62</v>
      </c>
      <c r="L7" s="621" t="s">
        <v>62</v>
      </c>
      <c r="M7" s="622" t="s">
        <v>62</v>
      </c>
      <c r="N7" s="457">
        <v>134.4</v>
      </c>
      <c r="O7" s="458">
        <v>134.4</v>
      </c>
      <c r="P7" s="12"/>
      <c r="Q7" s="12"/>
      <c r="R7" s="12"/>
      <c r="S7" s="12"/>
      <c r="T7" s="12"/>
      <c r="U7" s="12"/>
      <c r="V7" s="12"/>
      <c r="W7" s="12"/>
    </row>
    <row r="8" spans="1:23" ht="18.600000000000001">
      <c r="A8" s="12"/>
      <c r="B8" s="12"/>
      <c r="C8" s="12"/>
      <c r="D8" s="12"/>
      <c r="E8" s="32">
        <v>7</v>
      </c>
      <c r="F8" s="216" t="s">
        <v>70</v>
      </c>
      <c r="G8" s="456">
        <v>117.4</v>
      </c>
      <c r="H8" s="456">
        <v>117.4</v>
      </c>
      <c r="I8" s="182">
        <v>7</v>
      </c>
      <c r="J8" s="620" t="s">
        <v>13</v>
      </c>
      <c r="K8" s="621" t="s">
        <v>13</v>
      </c>
      <c r="L8" s="621" t="s">
        <v>13</v>
      </c>
      <c r="M8" s="622" t="s">
        <v>13</v>
      </c>
      <c r="N8" s="457">
        <v>124.95</v>
      </c>
      <c r="O8" s="458">
        <v>124.95</v>
      </c>
      <c r="P8" s="12"/>
      <c r="Q8" s="12"/>
      <c r="R8" s="12"/>
      <c r="S8" s="12"/>
      <c r="T8" s="12"/>
      <c r="U8" s="12"/>
      <c r="V8" s="12"/>
      <c r="W8" s="12"/>
    </row>
    <row r="9" spans="1:23" ht="18.600000000000001">
      <c r="A9" s="12"/>
      <c r="B9" s="12"/>
      <c r="C9" s="12"/>
      <c r="D9" s="12"/>
      <c r="E9" s="32">
        <v>8</v>
      </c>
      <c r="F9" s="216" t="s">
        <v>63</v>
      </c>
      <c r="G9" s="456">
        <v>112.65</v>
      </c>
      <c r="H9" s="456">
        <v>112.65</v>
      </c>
      <c r="I9" s="182">
        <v>8</v>
      </c>
      <c r="J9" s="626" t="s">
        <v>33</v>
      </c>
      <c r="K9" s="627" t="s">
        <v>33</v>
      </c>
      <c r="L9" s="627" t="s">
        <v>33</v>
      </c>
      <c r="M9" s="628" t="s">
        <v>33</v>
      </c>
      <c r="N9" s="463">
        <v>124.2</v>
      </c>
      <c r="O9" s="464">
        <v>124.2</v>
      </c>
      <c r="P9" s="12"/>
      <c r="Q9" s="12"/>
      <c r="R9" s="12"/>
      <c r="S9" s="12"/>
      <c r="T9" s="12"/>
      <c r="U9" s="12"/>
      <c r="V9" s="12"/>
      <c r="W9" s="12"/>
    </row>
    <row r="10" spans="1:23" ht="18.600000000000001">
      <c r="A10" s="12"/>
      <c r="B10" s="12"/>
      <c r="C10" s="12"/>
      <c r="D10" s="12"/>
      <c r="E10" s="32">
        <v>9</v>
      </c>
      <c r="F10" s="216" t="s">
        <v>39</v>
      </c>
      <c r="G10" s="456">
        <v>108.2</v>
      </c>
      <c r="H10" s="456">
        <v>108.2</v>
      </c>
      <c r="I10" s="182">
        <v>9</v>
      </c>
      <c r="J10" s="620" t="s">
        <v>2</v>
      </c>
      <c r="K10" s="621" t="s">
        <v>2</v>
      </c>
      <c r="L10" s="621" t="s">
        <v>2</v>
      </c>
      <c r="M10" s="622" t="s">
        <v>2</v>
      </c>
      <c r="N10" s="465">
        <v>120.15</v>
      </c>
      <c r="O10" s="466">
        <v>120.15</v>
      </c>
      <c r="P10" s="12"/>
      <c r="Q10" s="12"/>
      <c r="R10" s="12"/>
      <c r="S10" s="12"/>
      <c r="T10" s="12"/>
      <c r="U10" s="12"/>
      <c r="V10" s="12"/>
      <c r="W10" s="12"/>
    </row>
    <row r="11" spans="1:23" ht="18.600000000000001">
      <c r="A11" s="12"/>
      <c r="B11" s="12"/>
      <c r="C11" s="12"/>
      <c r="D11" s="12"/>
      <c r="E11" s="32">
        <v>10</v>
      </c>
      <c r="F11" s="216" t="s">
        <v>71</v>
      </c>
      <c r="G11" s="470">
        <v>107.5</v>
      </c>
      <c r="H11" s="470">
        <v>107.5</v>
      </c>
      <c r="I11" s="182">
        <v>10</v>
      </c>
      <c r="J11" s="620" t="s">
        <v>32</v>
      </c>
      <c r="K11" s="621" t="s">
        <v>32</v>
      </c>
      <c r="L11" s="621" t="s">
        <v>32</v>
      </c>
      <c r="M11" s="622" t="s">
        <v>32</v>
      </c>
      <c r="N11" s="465">
        <v>119.6</v>
      </c>
      <c r="O11" s="466">
        <v>119.6</v>
      </c>
      <c r="P11" s="12"/>
      <c r="Q11" s="12"/>
      <c r="R11" s="12"/>
      <c r="S11" s="12"/>
      <c r="T11" s="12"/>
      <c r="U11" s="12"/>
      <c r="V11" s="12"/>
      <c r="W11" s="12"/>
    </row>
    <row r="12" spans="1:23" ht="18.600000000000001">
      <c r="A12" s="12"/>
      <c r="B12" s="12"/>
      <c r="C12" s="12"/>
      <c r="D12" s="12"/>
      <c r="E12" s="32">
        <v>11</v>
      </c>
      <c r="F12" s="216" t="s">
        <v>48</v>
      </c>
      <c r="G12" s="467">
        <v>106.3</v>
      </c>
      <c r="H12" s="467">
        <v>106.3</v>
      </c>
      <c r="I12" s="182">
        <v>11</v>
      </c>
      <c r="J12" s="629" t="s">
        <v>3</v>
      </c>
      <c r="K12" s="630" t="s">
        <v>3</v>
      </c>
      <c r="L12" s="630" t="s">
        <v>3</v>
      </c>
      <c r="M12" s="631" t="s">
        <v>3</v>
      </c>
      <c r="N12" s="468">
        <v>114</v>
      </c>
      <c r="O12" s="469">
        <v>114</v>
      </c>
      <c r="P12" s="12"/>
      <c r="Q12" s="12"/>
      <c r="R12" s="12"/>
      <c r="S12" s="12"/>
      <c r="T12" s="12"/>
      <c r="U12" s="12"/>
      <c r="V12" s="12"/>
      <c r="W12" s="12"/>
    </row>
    <row r="13" spans="1:23" ht="18.600000000000001">
      <c r="A13" s="12"/>
      <c r="B13" s="12"/>
      <c r="C13" s="12"/>
      <c r="D13" s="12"/>
      <c r="E13" s="32">
        <v>12</v>
      </c>
      <c r="F13" s="218" t="s">
        <v>37</v>
      </c>
      <c r="G13" s="459">
        <v>106.05</v>
      </c>
      <c r="H13" s="459">
        <v>106.05</v>
      </c>
      <c r="I13" s="182">
        <v>12</v>
      </c>
      <c r="J13" s="620" t="s">
        <v>61</v>
      </c>
      <c r="K13" s="621" t="s">
        <v>61</v>
      </c>
      <c r="L13" s="621" t="s">
        <v>61</v>
      </c>
      <c r="M13" s="622" t="s">
        <v>61</v>
      </c>
      <c r="N13" s="471">
        <v>108.1</v>
      </c>
      <c r="O13" s="472">
        <v>108.1</v>
      </c>
      <c r="P13" s="12"/>
      <c r="Q13" s="12"/>
      <c r="R13" s="12"/>
      <c r="S13" s="12"/>
      <c r="T13" s="12"/>
      <c r="U13" s="12"/>
      <c r="V13" s="12"/>
      <c r="W13" s="12"/>
    </row>
    <row r="14" spans="1:23" ht="18.600000000000001">
      <c r="A14" s="12"/>
      <c r="B14" s="12"/>
      <c r="C14" s="12"/>
      <c r="D14" s="12"/>
      <c r="E14" s="32">
        <v>13</v>
      </c>
      <c r="F14" s="216" t="s">
        <v>35</v>
      </c>
      <c r="G14" s="456">
        <v>102.05</v>
      </c>
      <c r="H14" s="456">
        <v>102.05</v>
      </c>
      <c r="I14" s="182">
        <v>13</v>
      </c>
      <c r="J14" s="632" t="s">
        <v>47</v>
      </c>
      <c r="K14" s="633" t="s">
        <v>47</v>
      </c>
      <c r="L14" s="633" t="s">
        <v>47</v>
      </c>
      <c r="M14" s="634" t="s">
        <v>47</v>
      </c>
      <c r="N14" s="463">
        <v>100.95</v>
      </c>
      <c r="O14" s="464">
        <v>100.95</v>
      </c>
      <c r="P14" s="12"/>
      <c r="Q14" s="12"/>
      <c r="R14" s="12"/>
      <c r="S14" s="12"/>
      <c r="T14" s="12"/>
      <c r="U14" s="12"/>
      <c r="V14" s="12"/>
      <c r="W14" s="12"/>
    </row>
    <row r="15" spans="1:23" ht="18.600000000000001">
      <c r="A15" s="12"/>
      <c r="B15" s="12"/>
      <c r="C15" s="12"/>
      <c r="D15" s="12"/>
      <c r="E15" s="32">
        <v>14</v>
      </c>
      <c r="F15" s="216" t="s">
        <v>73</v>
      </c>
      <c r="G15" s="456">
        <v>97.1</v>
      </c>
      <c r="H15" s="456">
        <v>97.1</v>
      </c>
      <c r="I15" s="183">
        <v>14</v>
      </c>
      <c r="J15" s="635" t="s">
        <v>41</v>
      </c>
      <c r="K15" s="635" t="s">
        <v>41</v>
      </c>
      <c r="L15" s="635" t="s">
        <v>41</v>
      </c>
      <c r="M15" s="635" t="s">
        <v>41</v>
      </c>
      <c r="N15" s="476">
        <v>0</v>
      </c>
      <c r="O15" s="466" t="e">
        <v>#DIV/0!</v>
      </c>
      <c r="P15" s="12"/>
      <c r="Q15" s="12"/>
      <c r="R15" s="12"/>
      <c r="S15" s="12"/>
      <c r="T15" s="12"/>
      <c r="U15" s="12"/>
      <c r="V15" s="12"/>
      <c r="W15" s="12"/>
    </row>
    <row r="16" spans="1:23" ht="18.600000000000001">
      <c r="A16" s="12"/>
      <c r="B16" s="12"/>
      <c r="C16" s="12"/>
      <c r="D16" s="12"/>
      <c r="E16" s="32"/>
      <c r="F16" s="477"/>
      <c r="G16" s="478"/>
      <c r="H16" s="478"/>
      <c r="I16" s="183">
        <v>15</v>
      </c>
      <c r="J16" s="635" t="s">
        <v>45</v>
      </c>
      <c r="K16" s="635" t="s">
        <v>45</v>
      </c>
      <c r="L16" s="635" t="s">
        <v>45</v>
      </c>
      <c r="M16" s="635" t="s">
        <v>45</v>
      </c>
      <c r="N16" s="476">
        <v>0</v>
      </c>
      <c r="O16" s="466" t="e">
        <v>#DIV/0!</v>
      </c>
      <c r="P16" s="12"/>
      <c r="Q16" s="12"/>
      <c r="R16" s="12"/>
      <c r="S16" s="12"/>
      <c r="T16" s="12"/>
      <c r="U16" s="12"/>
      <c r="V16" s="12"/>
      <c r="W16" s="12"/>
    </row>
    <row r="17" spans="1:23" ht="18.600000000000001">
      <c r="A17" s="12"/>
      <c r="B17" s="12"/>
      <c r="C17" s="12"/>
      <c r="D17" s="12"/>
      <c r="E17" s="32"/>
      <c r="F17" s="479" t="s">
        <v>75</v>
      </c>
      <c r="G17" s="480"/>
      <c r="H17" s="480"/>
      <c r="I17" s="183">
        <v>16</v>
      </c>
      <c r="J17" s="635" t="s">
        <v>40</v>
      </c>
      <c r="K17" s="635"/>
      <c r="L17" s="635"/>
      <c r="M17" s="635"/>
      <c r="N17" s="456">
        <v>0</v>
      </c>
      <c r="O17" s="473" t="e">
        <v>#DIV/0!</v>
      </c>
      <c r="P17" s="12"/>
      <c r="Q17" s="12"/>
      <c r="R17" s="12"/>
      <c r="S17" s="12"/>
      <c r="T17" s="12"/>
      <c r="U17" s="12"/>
      <c r="V17" s="12"/>
      <c r="W17" s="12"/>
    </row>
    <row r="18" spans="1:23" ht="18.600000000000001">
      <c r="A18" s="12"/>
      <c r="B18" s="12"/>
      <c r="C18" s="12"/>
      <c r="D18" s="12"/>
      <c r="E18" s="32"/>
      <c r="F18" s="479" t="s">
        <v>76</v>
      </c>
      <c r="G18" s="480"/>
      <c r="H18" s="480"/>
      <c r="I18" s="183">
        <v>17</v>
      </c>
      <c r="J18" s="635" t="s">
        <v>59</v>
      </c>
      <c r="K18" s="635"/>
      <c r="L18" s="635"/>
      <c r="M18" s="635"/>
      <c r="N18" s="456">
        <v>0</v>
      </c>
      <c r="O18" s="473" t="e">
        <v>#DIV/0!</v>
      </c>
      <c r="P18" s="12"/>
      <c r="Q18" s="12"/>
      <c r="R18" s="12"/>
      <c r="S18" s="12"/>
      <c r="T18" s="12"/>
      <c r="U18" s="12"/>
      <c r="V18" s="12"/>
      <c r="W18" s="12"/>
    </row>
    <row r="19" spans="1:23" ht="19.2" thickBot="1">
      <c r="A19" s="12"/>
      <c r="B19" s="12"/>
      <c r="C19" s="12"/>
      <c r="D19" s="12"/>
      <c r="E19" s="32"/>
      <c r="F19" s="135"/>
      <c r="G19" s="636"/>
      <c r="H19" s="636"/>
      <c r="I19" s="184">
        <v>18</v>
      </c>
      <c r="J19" s="637" t="s">
        <v>78</v>
      </c>
      <c r="K19" s="637"/>
      <c r="L19" s="637"/>
      <c r="M19" s="637"/>
      <c r="N19" s="474">
        <v>0</v>
      </c>
      <c r="O19" s="475" t="e">
        <v>#DIV/0!</v>
      </c>
      <c r="P19" s="12"/>
      <c r="Q19" s="12"/>
      <c r="R19" s="12"/>
      <c r="S19" s="12"/>
      <c r="T19" s="12"/>
      <c r="U19" s="12"/>
      <c r="V19" s="12"/>
      <c r="W19" s="12"/>
    </row>
    <row r="20" spans="1:23" ht="18.600000000000001">
      <c r="A20" s="12"/>
      <c r="B20" s="12"/>
      <c r="C20" s="12"/>
      <c r="D20" s="12"/>
      <c r="E20" s="32"/>
      <c r="F20" s="54"/>
      <c r="G20" s="385"/>
      <c r="H20" s="385"/>
      <c r="I20" s="19"/>
      <c r="J20" s="19"/>
      <c r="K20" s="481"/>
      <c r="L20" s="481"/>
      <c r="M20" s="19"/>
      <c r="N20" s="384"/>
      <c r="O20" s="384"/>
      <c r="P20" s="12"/>
      <c r="Q20" s="12"/>
      <c r="R20" s="12"/>
      <c r="S20" s="12"/>
      <c r="T20" s="12"/>
      <c r="U20" s="12"/>
      <c r="V20" s="12"/>
      <c r="W20" s="12"/>
    </row>
    <row r="21" spans="1:23" ht="18.600000000000001">
      <c r="A21" s="12"/>
      <c r="B21" s="12"/>
      <c r="C21" s="12"/>
      <c r="D21" s="12"/>
      <c r="E21" s="32"/>
      <c r="F21" s="54"/>
      <c r="G21" s="485"/>
      <c r="H21" s="485"/>
      <c r="I21" s="19"/>
      <c r="J21" s="19"/>
      <c r="K21" s="481"/>
      <c r="L21" s="481"/>
      <c r="M21" s="19"/>
      <c r="N21" s="384"/>
      <c r="O21" s="384"/>
      <c r="P21" s="12"/>
      <c r="Q21" s="12"/>
      <c r="R21" s="12"/>
      <c r="S21" s="12"/>
      <c r="T21" s="12"/>
      <c r="U21" s="12"/>
      <c r="V21" s="12"/>
      <c r="W21" s="12"/>
    </row>
    <row r="22" spans="1:23" ht="18.600000000000001">
      <c r="A22" s="12"/>
      <c r="B22" s="12"/>
      <c r="C22" s="12"/>
      <c r="D22" s="12"/>
      <c r="E22" s="32"/>
      <c r="F22" s="17"/>
      <c r="G22" s="15"/>
      <c r="H22" s="19"/>
      <c r="I22" s="19"/>
      <c r="J22" s="19"/>
      <c r="K22" s="32"/>
      <c r="L22" s="19"/>
      <c r="M22" s="19"/>
      <c r="N22" s="81"/>
      <c r="O22" s="15"/>
      <c r="P22" s="12"/>
      <c r="Q22" s="12"/>
      <c r="R22" s="12"/>
      <c r="S22" s="12"/>
      <c r="T22" s="12"/>
      <c r="U22" s="12"/>
      <c r="V22" s="12"/>
      <c r="W22" s="12"/>
    </row>
    <row r="23" spans="1:23" ht="18.600000000000001">
      <c r="A23" s="12"/>
      <c r="B23" s="12"/>
      <c r="C23" s="12"/>
      <c r="D23" s="12"/>
      <c r="E23" s="20"/>
      <c r="F23" s="56"/>
      <c r="G23" s="482"/>
      <c r="H23" s="482"/>
      <c r="I23" s="19"/>
      <c r="J23" s="483"/>
      <c r="K23" s="483"/>
      <c r="L23" s="483"/>
      <c r="M23" s="483"/>
      <c r="N23" s="484"/>
      <c r="O23" s="484"/>
      <c r="P23" s="12"/>
      <c r="Q23" s="12"/>
      <c r="R23" s="12"/>
      <c r="S23" s="12"/>
      <c r="T23" s="12"/>
      <c r="U23" s="12"/>
      <c r="V23" s="12"/>
      <c r="W23" s="12"/>
    </row>
    <row r="24" spans="1:23" ht="18.600000000000001">
      <c r="A24" s="12"/>
      <c r="B24" s="12"/>
      <c r="C24" s="12"/>
      <c r="D24" s="12"/>
      <c r="E24" s="32"/>
      <c r="F24" s="54"/>
      <c r="G24" s="385"/>
      <c r="H24" s="385"/>
      <c r="I24" s="19"/>
      <c r="J24" s="19"/>
      <c r="K24" s="481"/>
      <c r="L24" s="481"/>
      <c r="M24" s="19"/>
      <c r="N24" s="384"/>
      <c r="O24" s="384"/>
      <c r="P24" s="12"/>
      <c r="Q24" s="12"/>
      <c r="R24" s="12"/>
      <c r="S24" s="12"/>
      <c r="T24" s="12"/>
      <c r="U24" s="12"/>
      <c r="V24" s="12"/>
      <c r="W24" s="12"/>
    </row>
    <row r="25" spans="1:23" ht="18.600000000000001">
      <c r="A25" s="12"/>
      <c r="B25" s="12"/>
      <c r="C25" s="12"/>
      <c r="D25" s="12"/>
      <c r="E25" s="32"/>
      <c r="F25" s="54"/>
      <c r="G25" s="385"/>
      <c r="H25" s="385"/>
      <c r="I25" s="19"/>
      <c r="J25" s="19"/>
      <c r="K25" s="481"/>
      <c r="L25" s="481"/>
      <c r="M25" s="19"/>
      <c r="N25" s="384"/>
      <c r="O25" s="384"/>
      <c r="P25" s="12"/>
      <c r="Q25" s="12"/>
      <c r="R25" s="12"/>
      <c r="S25" s="12"/>
      <c r="T25" s="12"/>
      <c r="U25" s="12"/>
      <c r="V25" s="12"/>
      <c r="W25" s="12"/>
    </row>
    <row r="26" spans="1:23" ht="18.600000000000001">
      <c r="A26" s="12"/>
      <c r="B26" s="12"/>
      <c r="C26" s="12"/>
      <c r="D26" s="12"/>
      <c r="E26" s="32"/>
      <c r="F26" s="54"/>
      <c r="G26" s="385"/>
      <c r="H26" s="385"/>
      <c r="I26" s="19"/>
      <c r="J26" s="19"/>
      <c r="K26" s="481"/>
      <c r="L26" s="481"/>
      <c r="M26" s="19"/>
      <c r="N26" s="384"/>
      <c r="O26" s="384"/>
      <c r="P26" s="12"/>
      <c r="Q26" s="12"/>
      <c r="R26" s="12"/>
      <c r="S26" s="12"/>
      <c r="T26" s="12"/>
      <c r="U26" s="12"/>
      <c r="V26" s="12"/>
      <c r="W26" s="12"/>
    </row>
    <row r="27" spans="1:23" ht="18.600000000000001">
      <c r="A27" s="12"/>
      <c r="B27" s="12"/>
      <c r="C27" s="12"/>
      <c r="D27" s="12"/>
      <c r="E27" s="32"/>
      <c r="F27" s="54"/>
      <c r="G27" s="385"/>
      <c r="H27" s="385"/>
      <c r="I27" s="19"/>
      <c r="J27" s="19"/>
      <c r="K27" s="481"/>
      <c r="L27" s="481"/>
      <c r="M27" s="19"/>
      <c r="N27" s="384"/>
      <c r="O27" s="384"/>
      <c r="P27" s="12"/>
      <c r="Q27" s="12"/>
      <c r="R27" s="12"/>
      <c r="S27" s="12"/>
      <c r="T27" s="12"/>
      <c r="U27" s="12"/>
      <c r="V27" s="12"/>
      <c r="W27" s="12"/>
    </row>
    <row r="28" spans="1:23" ht="18.600000000000001">
      <c r="A28" s="12"/>
      <c r="B28" s="12"/>
      <c r="C28" s="12"/>
      <c r="D28" s="12"/>
      <c r="E28" s="32"/>
      <c r="F28" s="54"/>
      <c r="G28" s="385"/>
      <c r="H28" s="385"/>
      <c r="I28" s="19"/>
      <c r="J28" s="19"/>
      <c r="K28" s="486"/>
      <c r="L28" s="486"/>
      <c r="M28" s="19"/>
      <c r="N28" s="384"/>
      <c r="O28" s="384"/>
      <c r="P28" s="12"/>
      <c r="Q28" s="12"/>
      <c r="R28" s="12"/>
      <c r="S28" s="12"/>
      <c r="T28" s="12"/>
      <c r="U28" s="12"/>
      <c r="V28" s="12"/>
      <c r="W28" s="12"/>
    </row>
    <row r="29" spans="1:23" ht="18.600000000000001">
      <c r="A29" s="12"/>
      <c r="B29" s="12"/>
      <c r="C29" s="12"/>
      <c r="D29" s="12"/>
      <c r="E29" s="32"/>
      <c r="F29" s="54"/>
      <c r="G29" s="385"/>
      <c r="H29" s="385"/>
      <c r="I29" s="19"/>
      <c r="J29" s="19"/>
      <c r="K29" s="486"/>
      <c r="L29" s="486"/>
      <c r="M29" s="19"/>
      <c r="N29" s="384"/>
      <c r="O29" s="384"/>
      <c r="P29" s="12"/>
      <c r="Q29" s="12"/>
      <c r="R29" s="12"/>
      <c r="S29" s="12"/>
      <c r="T29" s="12"/>
      <c r="U29" s="12"/>
      <c r="V29" s="12"/>
      <c r="W29" s="12"/>
    </row>
    <row r="30" spans="1:23" ht="18.600000000000001">
      <c r="A30" s="12"/>
      <c r="B30" s="12"/>
      <c r="C30" s="12"/>
      <c r="D30" s="12"/>
      <c r="E30" s="32"/>
      <c r="F30" s="54"/>
      <c r="G30" s="385"/>
      <c r="H30" s="385"/>
      <c r="I30" s="19"/>
      <c r="J30" s="19"/>
      <c r="K30" s="486"/>
      <c r="L30" s="486"/>
      <c r="M30" s="19"/>
      <c r="N30" s="384"/>
      <c r="O30" s="384"/>
      <c r="P30" s="12"/>
      <c r="Q30" s="12"/>
      <c r="R30" s="12"/>
      <c r="S30" s="12"/>
      <c r="T30" s="12"/>
      <c r="U30" s="12"/>
      <c r="V30" s="12"/>
      <c r="W30" s="12"/>
    </row>
    <row r="31" spans="1:23" ht="18.600000000000001">
      <c r="A31" s="12"/>
      <c r="B31" s="12"/>
      <c r="C31" s="12"/>
      <c r="D31" s="12"/>
      <c r="E31" s="32"/>
      <c r="F31" s="54"/>
      <c r="G31" s="386"/>
      <c r="H31" s="386"/>
      <c r="I31" s="20"/>
      <c r="J31" s="20"/>
      <c r="K31" s="486"/>
      <c r="L31" s="486"/>
      <c r="M31" s="20"/>
      <c r="N31" s="384"/>
      <c r="O31" s="384"/>
      <c r="P31" s="12"/>
      <c r="Q31" s="12"/>
      <c r="R31" s="12"/>
      <c r="S31" s="12"/>
      <c r="T31" s="12"/>
      <c r="U31" s="12"/>
      <c r="V31" s="12"/>
      <c r="W31" s="12"/>
    </row>
    <row r="32" spans="1:2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</sheetData>
  <mergeCells count="90">
    <mergeCell ref="K30:L30"/>
    <mergeCell ref="N30:O30"/>
    <mergeCell ref="G31:H31"/>
    <mergeCell ref="K31:L31"/>
    <mergeCell ref="N31:O31"/>
    <mergeCell ref="G30:H30"/>
    <mergeCell ref="K28:L28"/>
    <mergeCell ref="N28:O28"/>
    <mergeCell ref="G29:H29"/>
    <mergeCell ref="K29:L29"/>
    <mergeCell ref="N29:O29"/>
    <mergeCell ref="G28:H28"/>
    <mergeCell ref="K26:L26"/>
    <mergeCell ref="N26:O26"/>
    <mergeCell ref="G27:H27"/>
    <mergeCell ref="K27:L27"/>
    <mergeCell ref="N27:O27"/>
    <mergeCell ref="G26:H26"/>
    <mergeCell ref="K24:L24"/>
    <mergeCell ref="N24:O24"/>
    <mergeCell ref="G25:H25"/>
    <mergeCell ref="K25:L25"/>
    <mergeCell ref="N25:O25"/>
    <mergeCell ref="G24:H24"/>
    <mergeCell ref="K21:L21"/>
    <mergeCell ref="N21:O21"/>
    <mergeCell ref="G23:H23"/>
    <mergeCell ref="J23:M23"/>
    <mergeCell ref="N23:O23"/>
    <mergeCell ref="G21:H21"/>
    <mergeCell ref="N19:O19"/>
    <mergeCell ref="G20:H20"/>
    <mergeCell ref="K20:L20"/>
    <mergeCell ref="N20:O20"/>
    <mergeCell ref="G19:H19"/>
    <mergeCell ref="J19:M19"/>
    <mergeCell ref="N17:O17"/>
    <mergeCell ref="N18:O18"/>
    <mergeCell ref="G15:H15"/>
    <mergeCell ref="N15:O15"/>
    <mergeCell ref="N16:O16"/>
    <mergeCell ref="J15:M15"/>
    <mergeCell ref="J16:M16"/>
    <mergeCell ref="F16:H16"/>
    <mergeCell ref="F17:H17"/>
    <mergeCell ref="F18:H18"/>
    <mergeCell ref="J17:M17"/>
    <mergeCell ref="J18:M18"/>
    <mergeCell ref="N13:O13"/>
    <mergeCell ref="G14:H14"/>
    <mergeCell ref="N14:O14"/>
    <mergeCell ref="J13:M13"/>
    <mergeCell ref="J14:M14"/>
    <mergeCell ref="G13:H13"/>
    <mergeCell ref="N11:O11"/>
    <mergeCell ref="G12:H12"/>
    <mergeCell ref="J12:M12"/>
    <mergeCell ref="N12:O12"/>
    <mergeCell ref="J11:M11"/>
    <mergeCell ref="G11:H11"/>
    <mergeCell ref="N9:O9"/>
    <mergeCell ref="G10:H10"/>
    <mergeCell ref="N10:O10"/>
    <mergeCell ref="J9:M9"/>
    <mergeCell ref="J10:M10"/>
    <mergeCell ref="G9:H9"/>
    <mergeCell ref="N7:O7"/>
    <mergeCell ref="G8:H8"/>
    <mergeCell ref="N8:O8"/>
    <mergeCell ref="J7:M7"/>
    <mergeCell ref="J8:M8"/>
    <mergeCell ref="G7:H7"/>
    <mergeCell ref="G1:H1"/>
    <mergeCell ref="J1:M1"/>
    <mergeCell ref="N1:O1"/>
    <mergeCell ref="G2:H2"/>
    <mergeCell ref="N2:O2"/>
    <mergeCell ref="J2:M2"/>
    <mergeCell ref="N5:O5"/>
    <mergeCell ref="G6:H6"/>
    <mergeCell ref="N6:O6"/>
    <mergeCell ref="J5:M5"/>
    <mergeCell ref="J6:M6"/>
    <mergeCell ref="G5:H5"/>
    <mergeCell ref="G3:H3"/>
    <mergeCell ref="N3:O3"/>
    <mergeCell ref="G4:H4"/>
    <mergeCell ref="N4:O4"/>
    <mergeCell ref="J3:M3"/>
    <mergeCell ref="J4:M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FFA8-9AEC-427E-A53C-CD88D0B11405}">
  <dimension ref="A1:AE91"/>
  <sheetViews>
    <sheetView workbookViewId="0">
      <selection activeCell="X9" sqref="X9"/>
    </sheetView>
  </sheetViews>
  <sheetFormatPr defaultRowHeight="14.4"/>
  <cols>
    <col min="1" max="1" width="4.109375" customWidth="1"/>
    <col min="3" max="3" width="19.6640625" customWidth="1"/>
    <col min="4" max="20" width="7.77734375" customWidth="1"/>
    <col min="21" max="21" width="9.88671875" customWidth="1"/>
    <col min="22" max="22" width="0.6640625" customWidth="1"/>
    <col min="23" max="23" width="15.33203125" customWidth="1"/>
  </cols>
  <sheetData>
    <row r="1" spans="1:31" ht="21.6" thickBot="1">
      <c r="A1" s="31"/>
      <c r="B1" s="31"/>
      <c r="C1" s="31"/>
      <c r="D1" s="31"/>
      <c r="E1" s="31"/>
      <c r="F1" s="488" t="s">
        <v>1</v>
      </c>
      <c r="G1" s="488"/>
      <c r="H1" s="31"/>
      <c r="I1" s="31"/>
      <c r="J1" s="31"/>
      <c r="K1" s="31"/>
      <c r="L1" s="33"/>
      <c r="M1" s="34"/>
      <c r="N1" s="35"/>
      <c r="O1" s="34"/>
      <c r="P1" s="34"/>
      <c r="Q1" s="31"/>
      <c r="R1" s="31"/>
      <c r="S1" s="31"/>
      <c r="T1" s="491" t="s">
        <v>14</v>
      </c>
      <c r="U1" s="492"/>
      <c r="V1" s="493"/>
      <c r="W1" s="291" t="s">
        <v>15</v>
      </c>
      <c r="X1" s="36"/>
      <c r="Y1" s="36"/>
      <c r="Z1" s="37"/>
      <c r="AA1" s="12"/>
      <c r="AB1" s="12"/>
      <c r="AC1" s="12"/>
      <c r="AD1" s="12"/>
      <c r="AE1" s="12"/>
    </row>
    <row r="2" spans="1:31" ht="19.2" thickBot="1">
      <c r="A2" s="290"/>
      <c r="B2" s="289" t="s">
        <v>60</v>
      </c>
      <c r="C2" s="292"/>
      <c r="D2" s="295">
        <v>44805</v>
      </c>
      <c r="E2" s="295"/>
      <c r="F2" s="295"/>
      <c r="G2" s="295"/>
      <c r="H2" s="295"/>
      <c r="I2" s="295"/>
      <c r="J2" s="296"/>
      <c r="K2" s="297"/>
      <c r="L2" s="297"/>
      <c r="M2" s="297"/>
      <c r="N2" s="297"/>
      <c r="O2" s="297"/>
      <c r="P2" s="297"/>
      <c r="Q2" s="295"/>
      <c r="R2" s="295"/>
      <c r="S2" s="298"/>
      <c r="T2" s="298"/>
      <c r="U2" s="293"/>
      <c r="V2" s="293"/>
      <c r="W2" s="294"/>
      <c r="X2" s="38"/>
      <c r="Y2" s="39"/>
      <c r="Z2" s="40"/>
      <c r="AA2" s="41"/>
      <c r="AB2" s="12"/>
      <c r="AC2" s="12"/>
      <c r="AD2" s="12"/>
      <c r="AE2" s="12"/>
    </row>
    <row r="3" spans="1:31" ht="19.2" thickBot="1">
      <c r="A3" s="32">
        <v>1</v>
      </c>
      <c r="B3" s="120" t="s">
        <v>26</v>
      </c>
      <c r="C3" s="279"/>
      <c r="D3" s="200">
        <v>2844</v>
      </c>
      <c r="E3" s="201"/>
      <c r="F3" s="201"/>
      <c r="G3" s="201"/>
      <c r="H3" s="201"/>
      <c r="I3" s="201"/>
      <c r="J3" s="202"/>
      <c r="K3" s="202"/>
      <c r="L3" s="202"/>
      <c r="M3" s="202"/>
      <c r="N3" s="203"/>
      <c r="O3" s="204"/>
      <c r="P3" s="204"/>
      <c r="Q3" s="204"/>
      <c r="R3" s="225"/>
      <c r="S3" s="225"/>
      <c r="T3" s="204"/>
      <c r="U3" s="315">
        <f>SUM(D3:T3)</f>
        <v>2844</v>
      </c>
      <c r="V3" s="638"/>
      <c r="W3" s="641">
        <f>SUM(D3:T3)/20</f>
        <v>142.19999999999999</v>
      </c>
      <c r="X3" s="42"/>
      <c r="Y3" s="43"/>
      <c r="Z3" s="42"/>
      <c r="AA3" s="43"/>
      <c r="AB3" s="12"/>
      <c r="AC3" s="12"/>
      <c r="AD3" s="12"/>
      <c r="AE3" s="12"/>
    </row>
    <row r="4" spans="1:31" ht="19.2" thickBot="1">
      <c r="A4" s="32">
        <v>2</v>
      </c>
      <c r="B4" s="121" t="s">
        <v>57</v>
      </c>
      <c r="C4" s="280"/>
      <c r="D4" s="145">
        <v>2807</v>
      </c>
      <c r="E4" s="141"/>
      <c r="F4" s="141"/>
      <c r="G4" s="141"/>
      <c r="H4" s="141"/>
      <c r="I4" s="141"/>
      <c r="J4" s="140"/>
      <c r="K4" s="140"/>
      <c r="L4" s="140"/>
      <c r="M4" s="140"/>
      <c r="N4" s="143"/>
      <c r="O4" s="144"/>
      <c r="P4" s="144"/>
      <c r="Q4" s="144"/>
      <c r="R4" s="226"/>
      <c r="S4" s="226"/>
      <c r="T4" s="144"/>
      <c r="U4" s="315">
        <f>SUM(D4:T4)</f>
        <v>2807</v>
      </c>
      <c r="V4" s="639"/>
      <c r="W4" s="641">
        <f>SUM(D4:T4)/20</f>
        <v>140.35</v>
      </c>
      <c r="X4" s="42"/>
      <c r="Y4" s="43"/>
      <c r="Z4" s="42"/>
      <c r="AA4" s="43"/>
      <c r="AB4" s="12"/>
      <c r="AC4" s="12"/>
      <c r="AD4" s="12"/>
      <c r="AE4" s="12"/>
    </row>
    <row r="5" spans="1:31" ht="19.2" thickBot="1">
      <c r="A5" s="32">
        <v>3</v>
      </c>
      <c r="B5" s="121" t="s">
        <v>31</v>
      </c>
      <c r="C5" s="280"/>
      <c r="D5" s="145">
        <v>2756</v>
      </c>
      <c r="E5" s="141"/>
      <c r="F5" s="141"/>
      <c r="G5" s="141"/>
      <c r="H5" s="141"/>
      <c r="I5" s="141"/>
      <c r="J5" s="140"/>
      <c r="K5" s="140"/>
      <c r="L5" s="140"/>
      <c r="M5" s="140"/>
      <c r="N5" s="143"/>
      <c r="O5" s="144"/>
      <c r="P5" s="144"/>
      <c r="Q5" s="144"/>
      <c r="R5" s="226"/>
      <c r="S5" s="226"/>
      <c r="T5" s="144"/>
      <c r="U5" s="315">
        <f>SUM(D5:T5)</f>
        <v>2756</v>
      </c>
      <c r="V5" s="639"/>
      <c r="W5" s="641">
        <f>SUM(D5:T5)/20</f>
        <v>137.80000000000001</v>
      </c>
      <c r="X5" s="42"/>
      <c r="Y5" s="43"/>
      <c r="Z5" s="42"/>
      <c r="AA5" s="43"/>
      <c r="AB5" s="12"/>
      <c r="AC5" s="12"/>
      <c r="AD5" s="12"/>
      <c r="AE5" s="12"/>
    </row>
    <row r="6" spans="1:31" ht="19.2" thickBot="1">
      <c r="A6" s="32">
        <v>4</v>
      </c>
      <c r="B6" s="121" t="s">
        <v>27</v>
      </c>
      <c r="C6" s="280"/>
      <c r="D6" s="145">
        <v>2741</v>
      </c>
      <c r="E6" s="141"/>
      <c r="F6" s="141"/>
      <c r="G6" s="141"/>
      <c r="H6" s="141"/>
      <c r="I6" s="141"/>
      <c r="J6" s="140"/>
      <c r="K6" s="140"/>
      <c r="L6" s="140"/>
      <c r="M6" s="140"/>
      <c r="N6" s="143"/>
      <c r="O6" s="144"/>
      <c r="P6" s="144"/>
      <c r="Q6" s="144"/>
      <c r="R6" s="226"/>
      <c r="S6" s="226"/>
      <c r="T6" s="144"/>
      <c r="U6" s="315">
        <f>SUM(D6:T6)</f>
        <v>2741</v>
      </c>
      <c r="V6" s="639"/>
      <c r="W6" s="641">
        <f>SUM(D6:T6)/20</f>
        <v>137.05000000000001</v>
      </c>
      <c r="X6" s="42"/>
      <c r="Y6" s="42"/>
      <c r="Z6" s="42"/>
      <c r="AA6" s="43"/>
      <c r="AB6" s="12"/>
      <c r="AC6" s="12"/>
      <c r="AD6" s="12"/>
      <c r="AE6" s="12"/>
    </row>
    <row r="7" spans="1:31" ht="19.2" thickBot="1">
      <c r="A7" s="32">
        <v>5</v>
      </c>
      <c r="B7" s="121" t="s">
        <v>58</v>
      </c>
      <c r="C7" s="280"/>
      <c r="D7" s="145">
        <v>2738</v>
      </c>
      <c r="E7" s="141"/>
      <c r="F7" s="141"/>
      <c r="G7" s="141"/>
      <c r="H7" s="141"/>
      <c r="I7" s="141"/>
      <c r="J7" s="140"/>
      <c r="K7" s="140"/>
      <c r="L7" s="140"/>
      <c r="M7" s="140"/>
      <c r="N7" s="143"/>
      <c r="O7" s="144"/>
      <c r="P7" s="144"/>
      <c r="Q7" s="144"/>
      <c r="R7" s="226"/>
      <c r="S7" s="226"/>
      <c r="T7" s="144"/>
      <c r="U7" s="315">
        <f>SUM(D7:T7)</f>
        <v>2738</v>
      </c>
      <c r="V7" s="639"/>
      <c r="W7" s="641">
        <f>SUM(D7:T7)/20</f>
        <v>136.9</v>
      </c>
      <c r="X7" s="42"/>
      <c r="Y7" s="42"/>
      <c r="Z7" s="42"/>
      <c r="AA7" s="43"/>
      <c r="AB7" s="12"/>
      <c r="AC7" s="12"/>
      <c r="AD7" s="12"/>
      <c r="AE7" s="12"/>
    </row>
    <row r="8" spans="1:31" ht="19.2" thickBot="1">
      <c r="A8" s="32">
        <v>6</v>
      </c>
      <c r="B8" s="121" t="s">
        <v>30</v>
      </c>
      <c r="C8" s="280"/>
      <c r="D8" s="145">
        <v>2736</v>
      </c>
      <c r="E8" s="141"/>
      <c r="F8" s="141"/>
      <c r="G8" s="141"/>
      <c r="H8" s="141"/>
      <c r="I8" s="141"/>
      <c r="J8" s="140"/>
      <c r="K8" s="140"/>
      <c r="L8" s="140"/>
      <c r="M8" s="140"/>
      <c r="N8" s="143"/>
      <c r="O8" s="144"/>
      <c r="P8" s="144"/>
      <c r="Q8" s="144"/>
      <c r="R8" s="226"/>
      <c r="S8" s="226"/>
      <c r="T8" s="144"/>
      <c r="U8" s="315">
        <f>SUM(D8:T8)</f>
        <v>2736</v>
      </c>
      <c r="V8" s="639"/>
      <c r="W8" s="641">
        <f>SUM(D8:T8)/20</f>
        <v>136.80000000000001</v>
      </c>
      <c r="X8" s="42"/>
      <c r="Y8" s="42"/>
      <c r="Z8" s="42"/>
      <c r="AA8" s="43"/>
      <c r="AB8" s="12"/>
      <c r="AC8" s="12"/>
      <c r="AD8" s="12"/>
      <c r="AE8" s="12"/>
    </row>
    <row r="9" spans="1:31" ht="19.2" thickBot="1">
      <c r="A9" s="32">
        <v>7</v>
      </c>
      <c r="B9" s="121" t="s">
        <v>62</v>
      </c>
      <c r="C9" s="238"/>
      <c r="D9" s="659">
        <v>2688</v>
      </c>
      <c r="E9" s="569"/>
      <c r="F9" s="660"/>
      <c r="G9" s="250"/>
      <c r="H9" s="250"/>
      <c r="I9" s="250"/>
      <c r="J9" s="250"/>
      <c r="K9" s="250"/>
      <c r="L9" s="251"/>
      <c r="M9" s="251"/>
      <c r="N9" s="251"/>
      <c r="O9" s="251"/>
      <c r="P9" s="252"/>
      <c r="Q9" s="253"/>
      <c r="R9" s="254"/>
      <c r="S9" s="254"/>
      <c r="T9" s="253"/>
      <c r="U9" s="315">
        <f>SUM(D9:T9)</f>
        <v>2688</v>
      </c>
      <c r="V9" s="640"/>
      <c r="W9" s="641">
        <f>SUM(D9:T9)/20</f>
        <v>134.4</v>
      </c>
      <c r="X9" s="42"/>
      <c r="Y9" s="42"/>
      <c r="Z9" s="42"/>
      <c r="AA9" s="43"/>
      <c r="AB9" s="12"/>
      <c r="AC9" s="12"/>
      <c r="AD9" s="12"/>
      <c r="AE9" s="12"/>
    </row>
    <row r="10" spans="1:31" ht="19.2" thickBot="1">
      <c r="A10" s="32">
        <v>8</v>
      </c>
      <c r="B10" s="101" t="s">
        <v>28</v>
      </c>
      <c r="C10" s="557"/>
      <c r="D10" s="145">
        <v>2576</v>
      </c>
      <c r="E10" s="141"/>
      <c r="F10" s="141"/>
      <c r="G10" s="141"/>
      <c r="H10" s="141"/>
      <c r="I10" s="141"/>
      <c r="J10" s="140"/>
      <c r="K10" s="140"/>
      <c r="L10" s="140"/>
      <c r="M10" s="140"/>
      <c r="N10" s="143"/>
      <c r="O10" s="144"/>
      <c r="P10" s="144"/>
      <c r="Q10" s="144"/>
      <c r="R10" s="144"/>
      <c r="S10" s="144"/>
      <c r="T10" s="144"/>
      <c r="U10" s="315">
        <f>SUM(D10:T10)</f>
        <v>2576</v>
      </c>
      <c r="V10" s="639"/>
      <c r="W10" s="641">
        <f>SUM(D10:T10)/20</f>
        <v>128.80000000000001</v>
      </c>
      <c r="X10" s="42"/>
      <c r="Y10" s="42"/>
      <c r="Z10" s="42"/>
      <c r="AA10" s="43"/>
      <c r="AB10" s="12"/>
      <c r="AC10" s="12"/>
      <c r="AD10" s="12"/>
      <c r="AE10" s="12"/>
    </row>
    <row r="11" spans="1:31" ht="19.2" thickBot="1">
      <c r="A11" s="32">
        <v>9</v>
      </c>
      <c r="B11" s="122" t="s">
        <v>29</v>
      </c>
      <c r="C11" s="658"/>
      <c r="D11" s="147">
        <v>0</v>
      </c>
      <c r="E11" s="148"/>
      <c r="F11" s="148"/>
      <c r="G11" s="148"/>
      <c r="H11" s="148"/>
      <c r="I11" s="148"/>
      <c r="J11" s="149"/>
      <c r="K11" s="149"/>
      <c r="L11" s="149"/>
      <c r="M11" s="149"/>
      <c r="N11" s="150"/>
      <c r="O11" s="151"/>
      <c r="P11" s="151"/>
      <c r="Q11" s="151"/>
      <c r="R11" s="151"/>
      <c r="S11" s="151"/>
      <c r="T11" s="151"/>
      <c r="U11" s="648">
        <f>SUM(D11:T11)</f>
        <v>0</v>
      </c>
      <c r="V11" s="229"/>
      <c r="W11" s="649">
        <f>SUM(D11:T11)/20</f>
        <v>0</v>
      </c>
      <c r="X11" s="42"/>
      <c r="Y11" s="43"/>
      <c r="Z11" s="42"/>
      <c r="AA11" s="43"/>
      <c r="AB11" s="12"/>
      <c r="AC11" s="12"/>
      <c r="AD11" s="12"/>
      <c r="AE11" s="12"/>
    </row>
    <row r="12" spans="1:31" ht="1.5" customHeight="1">
      <c r="A12" s="32"/>
      <c r="B12" s="17"/>
      <c r="C12" s="17"/>
      <c r="D12" s="17"/>
      <c r="E12" s="17"/>
      <c r="F12" s="57"/>
      <c r="G12" s="57"/>
      <c r="H12" s="57"/>
      <c r="I12" s="57"/>
      <c r="J12" s="57"/>
      <c r="K12" s="57"/>
      <c r="L12" s="58"/>
      <c r="M12" s="58"/>
      <c r="N12" s="58"/>
      <c r="O12" s="58"/>
      <c r="P12" s="59"/>
      <c r="Q12" s="60"/>
      <c r="R12" s="60"/>
      <c r="S12" s="60"/>
      <c r="T12" s="60"/>
      <c r="U12" s="136"/>
      <c r="V12" s="60"/>
      <c r="W12" s="55"/>
      <c r="X12" s="42"/>
      <c r="Y12" s="43"/>
      <c r="Z12" s="42"/>
      <c r="AA12" s="43"/>
      <c r="AB12" s="12"/>
      <c r="AC12" s="12"/>
      <c r="AD12" s="12"/>
      <c r="AE12" s="12"/>
    </row>
    <row r="13" spans="1:31" ht="19.5" customHeight="1" thickBot="1">
      <c r="A13" s="12"/>
      <c r="B13" s="12"/>
      <c r="C13" s="12"/>
      <c r="D13" s="12"/>
      <c r="E13" s="12"/>
      <c r="F13" s="490" t="s">
        <v>1</v>
      </c>
      <c r="G13" s="490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44"/>
      <c r="Y13" s="12"/>
      <c r="Z13" s="12"/>
      <c r="AA13" s="12"/>
      <c r="AB13" s="12"/>
      <c r="AC13" s="12"/>
      <c r="AD13" s="12"/>
      <c r="AE13" s="12"/>
    </row>
    <row r="14" spans="1:31" ht="22.2" thickBot="1">
      <c r="A14" s="32"/>
      <c r="B14" s="302" t="s">
        <v>0</v>
      </c>
      <c r="C14" s="303"/>
      <c r="D14" s="304">
        <v>44805</v>
      </c>
      <c r="E14" s="304"/>
      <c r="F14" s="304"/>
      <c r="G14" s="304"/>
      <c r="H14" s="304"/>
      <c r="I14" s="304"/>
      <c r="J14" s="305"/>
      <c r="K14" s="306"/>
      <c r="L14" s="306"/>
      <c r="M14" s="306"/>
      <c r="N14" s="306"/>
      <c r="O14" s="306"/>
      <c r="P14" s="306"/>
      <c r="Q14" s="304"/>
      <c r="R14" s="304"/>
      <c r="S14" s="299"/>
      <c r="T14" s="299"/>
      <c r="U14" s="300" t="s">
        <v>14</v>
      </c>
      <c r="V14" s="307"/>
      <c r="W14" s="308" t="s">
        <v>15</v>
      </c>
      <c r="X14" s="42"/>
      <c r="Y14" s="12"/>
      <c r="Z14" s="12"/>
      <c r="AA14" s="12"/>
      <c r="AB14" s="12"/>
      <c r="AC14" s="12"/>
      <c r="AD14" s="12"/>
      <c r="AE14" s="12"/>
    </row>
    <row r="15" spans="1:31" ht="19.2" thickBot="1">
      <c r="A15" s="32">
        <v>1</v>
      </c>
      <c r="B15" s="120" t="s">
        <v>34</v>
      </c>
      <c r="C15" s="279"/>
      <c r="D15" s="200">
        <v>2651</v>
      </c>
      <c r="E15" s="201"/>
      <c r="F15" s="201"/>
      <c r="G15" s="201"/>
      <c r="H15" s="201"/>
      <c r="I15" s="201"/>
      <c r="J15" s="202"/>
      <c r="K15" s="202"/>
      <c r="L15" s="202"/>
      <c r="M15" s="202"/>
      <c r="N15" s="203"/>
      <c r="O15" s="204"/>
      <c r="P15" s="204"/>
      <c r="Q15" s="204"/>
      <c r="R15" s="225"/>
      <c r="S15" s="277"/>
      <c r="T15" s="277"/>
      <c r="U15" s="642">
        <f>SUM(D15:T15)</f>
        <v>2651</v>
      </c>
      <c r="V15" s="137"/>
      <c r="W15" s="641">
        <f>SUM(D15:T15)/20</f>
        <v>132.55000000000001</v>
      </c>
      <c r="X15" s="45"/>
      <c r="Y15" s="46"/>
      <c r="Z15" s="46"/>
      <c r="AA15" s="46"/>
      <c r="AB15" s="12"/>
      <c r="AC15" s="12"/>
      <c r="AD15" s="12"/>
      <c r="AE15" s="12"/>
    </row>
    <row r="16" spans="1:31" ht="19.2" thickBot="1">
      <c r="A16" s="32">
        <v>2</v>
      </c>
      <c r="B16" s="121" t="s">
        <v>25</v>
      </c>
      <c r="C16" s="280"/>
      <c r="D16" s="145">
        <v>2609</v>
      </c>
      <c r="E16" s="141"/>
      <c r="F16" s="141"/>
      <c r="G16" s="141"/>
      <c r="H16" s="141"/>
      <c r="I16" s="141"/>
      <c r="J16" s="140"/>
      <c r="K16" s="140"/>
      <c r="L16" s="140"/>
      <c r="M16" s="140"/>
      <c r="N16" s="143"/>
      <c r="O16" s="144"/>
      <c r="P16" s="144"/>
      <c r="Q16" s="144"/>
      <c r="R16" s="226"/>
      <c r="S16" s="191"/>
      <c r="T16" s="191"/>
      <c r="U16" s="642">
        <f>SUM(D16:T16)</f>
        <v>2609</v>
      </c>
      <c r="V16" s="86"/>
      <c r="W16" s="641">
        <f>SUM(D16:T16)/20</f>
        <v>130.44999999999999</v>
      </c>
      <c r="X16" s="45"/>
      <c r="Y16" s="12"/>
      <c r="Z16" s="12"/>
      <c r="AA16" s="12"/>
      <c r="AB16" s="12"/>
      <c r="AC16" s="12"/>
      <c r="AD16" s="12"/>
      <c r="AE16" s="12"/>
    </row>
    <row r="17" spans="1:31" ht="19.2" thickBot="1">
      <c r="A17" s="32">
        <v>3</v>
      </c>
      <c r="B17" s="121" t="s">
        <v>43</v>
      </c>
      <c r="C17" s="280"/>
      <c r="D17" s="145">
        <v>2561</v>
      </c>
      <c r="E17" s="141"/>
      <c r="F17" s="141"/>
      <c r="G17" s="141"/>
      <c r="H17" s="141"/>
      <c r="I17" s="141"/>
      <c r="J17" s="140"/>
      <c r="K17" s="140"/>
      <c r="L17" s="140"/>
      <c r="M17" s="140"/>
      <c r="N17" s="143"/>
      <c r="O17" s="144"/>
      <c r="P17" s="144"/>
      <c r="Q17" s="144"/>
      <c r="R17" s="226"/>
      <c r="S17" s="191"/>
      <c r="T17" s="191"/>
      <c r="U17" s="642">
        <f>SUM(D17:T17)</f>
        <v>2561</v>
      </c>
      <c r="V17" s="86"/>
      <c r="W17" s="641">
        <f>SUM(D17:T17)/20</f>
        <v>128.05000000000001</v>
      </c>
      <c r="X17" s="45"/>
      <c r="Y17" s="12"/>
      <c r="Z17" s="12"/>
      <c r="AA17" s="12"/>
      <c r="AB17" s="12"/>
      <c r="AC17" s="12"/>
      <c r="AD17" s="12"/>
      <c r="AE17" s="12"/>
    </row>
    <row r="18" spans="1:31" ht="19.2" thickBot="1">
      <c r="A18" s="32">
        <v>4</v>
      </c>
      <c r="B18" s="121" t="s">
        <v>4</v>
      </c>
      <c r="C18" s="280"/>
      <c r="D18" s="145">
        <v>2499</v>
      </c>
      <c r="E18" s="141"/>
      <c r="F18" s="141"/>
      <c r="G18" s="141"/>
      <c r="H18" s="141"/>
      <c r="I18" s="141"/>
      <c r="J18" s="140"/>
      <c r="K18" s="140"/>
      <c r="L18" s="140"/>
      <c r="M18" s="140"/>
      <c r="N18" s="143"/>
      <c r="O18" s="144"/>
      <c r="P18" s="144"/>
      <c r="Q18" s="144"/>
      <c r="R18" s="226"/>
      <c r="S18" s="191"/>
      <c r="T18" s="191"/>
      <c r="U18" s="642">
        <f>SUM(D18:T18)</f>
        <v>2499</v>
      </c>
      <c r="V18" s="86"/>
      <c r="W18" s="641">
        <f>SUM(D18:T18)/20</f>
        <v>124.95</v>
      </c>
      <c r="X18" s="45"/>
      <c r="Y18" s="12"/>
      <c r="Z18" s="12"/>
      <c r="AA18" s="12"/>
      <c r="AB18" s="12"/>
      <c r="AC18" s="12"/>
      <c r="AD18" s="12"/>
      <c r="AE18" s="12"/>
    </row>
    <row r="19" spans="1:31" ht="19.2" thickBot="1">
      <c r="A19" s="32">
        <v>5</v>
      </c>
      <c r="B19" s="121" t="s">
        <v>33</v>
      </c>
      <c r="C19" s="280"/>
      <c r="D19" s="145">
        <v>2484</v>
      </c>
      <c r="E19" s="141"/>
      <c r="F19" s="141"/>
      <c r="G19" s="141"/>
      <c r="H19" s="141"/>
      <c r="I19" s="141"/>
      <c r="J19" s="140"/>
      <c r="K19" s="140"/>
      <c r="L19" s="140"/>
      <c r="M19" s="140"/>
      <c r="N19" s="143"/>
      <c r="O19" s="144"/>
      <c r="P19" s="144"/>
      <c r="Q19" s="144"/>
      <c r="R19" s="226"/>
      <c r="S19" s="191"/>
      <c r="T19" s="191"/>
      <c r="U19" s="642">
        <f>SUM(D19:T19)</f>
        <v>2484</v>
      </c>
      <c r="V19" s="86"/>
      <c r="W19" s="641">
        <f>SUM(D19:T19)/20</f>
        <v>124.2</v>
      </c>
      <c r="X19" s="45"/>
      <c r="Y19" s="12"/>
      <c r="Z19" s="12"/>
      <c r="AA19" s="12"/>
      <c r="AB19" s="12"/>
      <c r="AC19" s="12"/>
      <c r="AD19" s="12"/>
      <c r="AE19" s="12"/>
    </row>
    <row r="20" spans="1:31" ht="19.2" thickBot="1">
      <c r="A20" s="32">
        <v>6</v>
      </c>
      <c r="B20" s="121" t="s">
        <v>36</v>
      </c>
      <c r="C20" s="280"/>
      <c r="D20" s="146">
        <v>2453</v>
      </c>
      <c r="E20" s="189"/>
      <c r="F20" s="189"/>
      <c r="G20" s="189"/>
      <c r="H20" s="189"/>
      <c r="I20" s="189"/>
      <c r="J20" s="146"/>
      <c r="K20" s="146"/>
      <c r="L20" s="146"/>
      <c r="M20" s="146"/>
      <c r="N20" s="190"/>
      <c r="O20" s="191"/>
      <c r="P20" s="191"/>
      <c r="Q20" s="191"/>
      <c r="R20" s="228"/>
      <c r="S20" s="191"/>
      <c r="T20" s="191"/>
      <c r="U20" s="642">
        <f>SUM(D20:T20)</f>
        <v>2453</v>
      </c>
      <c r="V20" s="192"/>
      <c r="W20" s="641">
        <f>SUM(D20:T20)/20</f>
        <v>122.65</v>
      </c>
      <c r="X20" s="45"/>
      <c r="Y20" s="12"/>
      <c r="Z20" s="12"/>
      <c r="AA20" s="12"/>
      <c r="AB20" s="12"/>
      <c r="AC20" s="12"/>
      <c r="AD20" s="12"/>
      <c r="AE20" s="12"/>
    </row>
    <row r="21" spans="1:31" ht="19.2" thickBot="1">
      <c r="A21" s="32">
        <v>7</v>
      </c>
      <c r="B21" s="121" t="s">
        <v>54</v>
      </c>
      <c r="C21" s="280"/>
      <c r="D21" s="145">
        <v>2403</v>
      </c>
      <c r="E21" s="89"/>
      <c r="F21" s="189"/>
      <c r="G21" s="189"/>
      <c r="H21" s="189"/>
      <c r="I21" s="189"/>
      <c r="J21" s="189"/>
      <c r="K21" s="189"/>
      <c r="L21" s="146"/>
      <c r="M21" s="146"/>
      <c r="N21" s="146"/>
      <c r="O21" s="146"/>
      <c r="P21" s="190"/>
      <c r="Q21" s="191"/>
      <c r="R21" s="228"/>
      <c r="S21" s="191"/>
      <c r="T21" s="191"/>
      <c r="U21" s="642">
        <f>SUM(D21:T21)</f>
        <v>2403</v>
      </c>
      <c r="V21" s="86"/>
      <c r="W21" s="641">
        <f>SUM(D21:T21)/20</f>
        <v>120.15</v>
      </c>
      <c r="X21" s="45"/>
      <c r="Y21" s="12"/>
      <c r="Z21" s="12"/>
      <c r="AA21" s="12"/>
      <c r="AB21" s="12"/>
      <c r="AC21" s="12"/>
      <c r="AD21" s="12"/>
      <c r="AE21" s="12"/>
    </row>
    <row r="22" spans="1:31" ht="19.2" thickBot="1">
      <c r="A22" s="32">
        <v>8</v>
      </c>
      <c r="B22" s="121" t="s">
        <v>32</v>
      </c>
      <c r="C22" s="280"/>
      <c r="D22" s="145">
        <v>2392</v>
      </c>
      <c r="E22" s="141"/>
      <c r="F22" s="141"/>
      <c r="G22" s="141"/>
      <c r="H22" s="141"/>
      <c r="I22" s="141"/>
      <c r="J22" s="140"/>
      <c r="K22" s="140"/>
      <c r="L22" s="140"/>
      <c r="M22" s="140"/>
      <c r="N22" s="143"/>
      <c r="O22" s="144"/>
      <c r="P22" s="144"/>
      <c r="Q22" s="144"/>
      <c r="R22" s="226"/>
      <c r="S22" s="191"/>
      <c r="T22" s="191"/>
      <c r="U22" s="642">
        <f>SUM(D22:T22)</f>
        <v>2392</v>
      </c>
      <c r="V22" s="86"/>
      <c r="W22" s="641">
        <f>SUM(D22:T22)/20</f>
        <v>119.6</v>
      </c>
      <c r="X22" s="45"/>
      <c r="Y22" s="494"/>
      <c r="Z22" s="494"/>
      <c r="AA22" s="494"/>
      <c r="AB22" s="12"/>
      <c r="AC22" s="12"/>
      <c r="AD22" s="12"/>
      <c r="AE22" s="12"/>
    </row>
    <row r="23" spans="1:31" ht="18.600000000000001" customHeight="1" thickBot="1">
      <c r="A23" s="32">
        <v>9</v>
      </c>
      <c r="B23" s="134" t="s">
        <v>70</v>
      </c>
      <c r="C23" s="287"/>
      <c r="D23" s="652">
        <v>2348</v>
      </c>
      <c r="E23" s="653"/>
      <c r="F23" s="653"/>
      <c r="G23" s="653"/>
      <c r="H23" s="653"/>
      <c r="I23" s="653"/>
      <c r="J23" s="654"/>
      <c r="K23" s="654"/>
      <c r="L23" s="654"/>
      <c r="M23" s="654"/>
      <c r="N23" s="655"/>
      <c r="O23" s="656"/>
      <c r="P23" s="656"/>
      <c r="Q23" s="656"/>
      <c r="R23" s="657"/>
      <c r="S23" s="191"/>
      <c r="T23" s="191"/>
      <c r="U23" s="642">
        <f>SUM(D23:T23)</f>
        <v>2348</v>
      </c>
      <c r="V23" s="192"/>
      <c r="W23" s="641">
        <f>SUM(D23:T23)/20</f>
        <v>117.4</v>
      </c>
      <c r="X23" s="45"/>
      <c r="Y23" s="494"/>
      <c r="Z23" s="494"/>
      <c r="AA23" s="494"/>
      <c r="AB23" s="12"/>
      <c r="AC23" s="12"/>
      <c r="AD23" s="12"/>
      <c r="AE23" s="12"/>
    </row>
    <row r="24" spans="1:31" ht="18.600000000000001" customHeight="1" thickBot="1">
      <c r="A24" s="32">
        <v>10</v>
      </c>
      <c r="B24" s="122" t="s">
        <v>3</v>
      </c>
      <c r="C24" s="288"/>
      <c r="D24" s="284">
        <v>2280</v>
      </c>
      <c r="E24" s="148"/>
      <c r="F24" s="148"/>
      <c r="G24" s="148"/>
      <c r="H24" s="148"/>
      <c r="I24" s="148"/>
      <c r="J24" s="149"/>
      <c r="K24" s="149"/>
      <c r="L24" s="149"/>
      <c r="M24" s="149"/>
      <c r="N24" s="150"/>
      <c r="O24" s="151"/>
      <c r="P24" s="151"/>
      <c r="Q24" s="151"/>
      <c r="R24" s="151"/>
      <c r="S24" s="309"/>
      <c r="T24" s="309"/>
      <c r="U24" s="650">
        <f>SUM(D24:T24)</f>
        <v>2280</v>
      </c>
      <c r="V24" s="138"/>
      <c r="W24" s="649">
        <f>SUM(D24:T24)/20</f>
        <v>114</v>
      </c>
      <c r="X24" s="45"/>
      <c r="Y24" s="32"/>
      <c r="Z24" s="32"/>
      <c r="AA24" s="32"/>
      <c r="AB24" s="12"/>
      <c r="AC24" s="12"/>
      <c r="AD24" s="12"/>
      <c r="AE24" s="12"/>
    </row>
    <row r="25" spans="1:31" ht="18.600000000000001" customHeight="1">
      <c r="A25" s="3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45"/>
      <c r="Y25" s="32"/>
      <c r="Z25" s="32"/>
      <c r="AA25" s="32"/>
      <c r="AB25" s="12"/>
      <c r="AC25" s="12"/>
      <c r="AD25" s="12"/>
      <c r="AE25" s="12"/>
    </row>
    <row r="26" spans="1:31" ht="22.2" thickBot="1">
      <c r="A26" s="32"/>
      <c r="B26" s="12"/>
      <c r="C26" s="12"/>
      <c r="D26" s="12"/>
      <c r="E26" s="17"/>
      <c r="F26" s="490" t="s">
        <v>1</v>
      </c>
      <c r="G26" s="490"/>
      <c r="H26" s="49"/>
      <c r="I26" s="49"/>
      <c r="J26" s="49"/>
      <c r="K26" s="49"/>
      <c r="L26" s="50"/>
      <c r="M26" s="50"/>
      <c r="N26" s="50"/>
      <c r="O26" s="50"/>
      <c r="P26" s="51"/>
      <c r="Q26" s="52"/>
      <c r="R26" s="52"/>
      <c r="S26" s="52"/>
      <c r="T26" s="52"/>
      <c r="U26" s="53"/>
      <c r="V26" s="52"/>
      <c r="W26" s="55"/>
      <c r="X26" s="45"/>
      <c r="Y26" s="32"/>
      <c r="Z26" s="32"/>
      <c r="AA26" s="32"/>
      <c r="AB26" s="12"/>
      <c r="AC26" s="12"/>
      <c r="AD26" s="12"/>
      <c r="AE26" s="12"/>
    </row>
    <row r="27" spans="1:31" ht="22.2" thickBot="1">
      <c r="A27" s="32"/>
      <c r="B27" s="310" t="s">
        <v>7</v>
      </c>
      <c r="C27" s="311"/>
      <c r="D27" s="312">
        <v>44805</v>
      </c>
      <c r="E27" s="312"/>
      <c r="F27" s="312"/>
      <c r="G27" s="312"/>
      <c r="H27" s="312"/>
      <c r="I27" s="312"/>
      <c r="J27" s="313"/>
      <c r="K27" s="314"/>
      <c r="L27" s="314"/>
      <c r="M27" s="314"/>
      <c r="N27" s="314"/>
      <c r="O27" s="314"/>
      <c r="P27" s="314"/>
      <c r="Q27" s="312"/>
      <c r="R27" s="312"/>
      <c r="S27" s="299"/>
      <c r="T27" s="299"/>
      <c r="U27" s="300" t="s">
        <v>14</v>
      </c>
      <c r="V27" s="307"/>
      <c r="W27" s="308" t="s">
        <v>15</v>
      </c>
      <c r="X27" s="45"/>
      <c r="Y27" s="22"/>
      <c r="Z27" s="22"/>
      <c r="AA27" s="22"/>
      <c r="AB27" s="12"/>
      <c r="AC27" s="12"/>
      <c r="AD27" s="12"/>
      <c r="AE27" s="12"/>
    </row>
    <row r="28" spans="1:31" ht="19.2" thickBot="1">
      <c r="A28" s="32">
        <v>1</v>
      </c>
      <c r="B28" s="121" t="s">
        <v>63</v>
      </c>
      <c r="C28" s="286"/>
      <c r="D28" s="281">
        <v>2253</v>
      </c>
      <c r="E28" s="202"/>
      <c r="F28" s="201"/>
      <c r="G28" s="201"/>
      <c r="H28" s="201"/>
      <c r="I28" s="201"/>
      <c r="J28" s="201"/>
      <c r="K28" s="201"/>
      <c r="L28" s="202"/>
      <c r="M28" s="202"/>
      <c r="N28" s="205"/>
      <c r="O28" s="203"/>
      <c r="P28" s="203"/>
      <c r="Q28" s="204"/>
      <c r="R28" s="225"/>
      <c r="S28" s="204"/>
      <c r="T28" s="204"/>
      <c r="U28" s="315">
        <f>SUM(D28:T28)</f>
        <v>2253</v>
      </c>
      <c r="V28" s="137"/>
      <c r="W28" s="224">
        <f>SUM(D28:T28)/20</f>
        <v>112.65</v>
      </c>
      <c r="X28" s="45"/>
      <c r="Y28" s="22"/>
      <c r="Z28" s="22"/>
      <c r="AA28" s="22"/>
      <c r="AB28" s="12"/>
      <c r="AC28" s="12"/>
      <c r="AD28" s="12"/>
      <c r="AE28" s="12"/>
    </row>
    <row r="29" spans="1:31" ht="19.2" thickBot="1">
      <c r="A29" s="32">
        <v>2</v>
      </c>
      <c r="B29" s="121" t="s">
        <v>39</v>
      </c>
      <c r="C29" s="286"/>
      <c r="D29" s="278">
        <v>2164</v>
      </c>
      <c r="E29" s="140"/>
      <c r="F29" s="141"/>
      <c r="G29" s="141"/>
      <c r="H29" s="141"/>
      <c r="I29" s="141"/>
      <c r="J29" s="141"/>
      <c r="K29" s="145"/>
      <c r="L29" s="145"/>
      <c r="M29" s="145"/>
      <c r="N29" s="264"/>
      <c r="O29" s="267"/>
      <c r="P29" s="264"/>
      <c r="Q29" s="264"/>
      <c r="R29" s="276"/>
      <c r="S29" s="144"/>
      <c r="T29" s="144"/>
      <c r="U29" s="315">
        <f>SUM(D29:T29)</f>
        <v>2164</v>
      </c>
      <c r="V29" s="139"/>
      <c r="W29" s="224">
        <f>SUM(D29:T29)/20</f>
        <v>108.2</v>
      </c>
      <c r="X29" s="45"/>
      <c r="Y29" s="22"/>
      <c r="Z29" s="22"/>
      <c r="AA29" s="22"/>
      <c r="AB29" s="12"/>
      <c r="AC29" s="12"/>
      <c r="AD29" s="12"/>
      <c r="AE29" s="12"/>
    </row>
    <row r="30" spans="1:31" ht="19.2" thickBot="1">
      <c r="A30" s="32">
        <v>3</v>
      </c>
      <c r="B30" s="121" t="s">
        <v>61</v>
      </c>
      <c r="C30" s="286"/>
      <c r="D30" s="282">
        <v>2162</v>
      </c>
      <c r="E30" s="189"/>
      <c r="F30" s="189"/>
      <c r="G30" s="189"/>
      <c r="H30" s="189"/>
      <c r="I30" s="189"/>
      <c r="J30" s="146"/>
      <c r="K30" s="146"/>
      <c r="L30" s="146"/>
      <c r="M30" s="146"/>
      <c r="N30" s="190"/>
      <c r="O30" s="191"/>
      <c r="P30" s="191"/>
      <c r="Q30" s="191"/>
      <c r="R30" s="228"/>
      <c r="S30" s="144"/>
      <c r="T30" s="144"/>
      <c r="U30" s="315">
        <f>SUM(D30:T30)</f>
        <v>2162</v>
      </c>
      <c r="V30" s="192"/>
      <c r="W30" s="224">
        <f>SUM(D30:T30)/20</f>
        <v>108.1</v>
      </c>
      <c r="X30" s="45"/>
      <c r="Y30" s="22"/>
      <c r="Z30" s="22"/>
      <c r="AA30" s="22"/>
      <c r="AB30" s="12"/>
      <c r="AC30" s="12"/>
      <c r="AD30" s="12"/>
      <c r="AE30" s="12"/>
    </row>
    <row r="31" spans="1:31" ht="19.2" thickBot="1">
      <c r="A31" s="32">
        <v>4</v>
      </c>
      <c r="B31" s="134" t="s">
        <v>71</v>
      </c>
      <c r="C31" s="287"/>
      <c r="D31" s="278">
        <v>2150</v>
      </c>
      <c r="E31" s="140"/>
      <c r="F31" s="141"/>
      <c r="G31" s="141"/>
      <c r="H31" s="141"/>
      <c r="I31" s="141"/>
      <c r="J31" s="141"/>
      <c r="K31" s="141"/>
      <c r="L31" s="140"/>
      <c r="M31" s="140"/>
      <c r="N31" s="142"/>
      <c r="O31" s="143"/>
      <c r="P31" s="143"/>
      <c r="Q31" s="144"/>
      <c r="R31" s="226"/>
      <c r="S31" s="144"/>
      <c r="T31" s="144"/>
      <c r="U31" s="315">
        <f>SUM(D31:T31)</f>
        <v>2150</v>
      </c>
      <c r="V31" s="86"/>
      <c r="W31" s="224">
        <f>SUM(D31:T31)/20</f>
        <v>107.5</v>
      </c>
      <c r="X31" s="45"/>
      <c r="Y31" s="47"/>
      <c r="Z31" s="47"/>
      <c r="AA31" s="47"/>
      <c r="AB31" s="12"/>
      <c r="AC31" s="12"/>
      <c r="AD31" s="12"/>
      <c r="AE31" s="12"/>
    </row>
    <row r="32" spans="1:31" ht="19.2" thickBot="1">
      <c r="A32" s="32">
        <v>5</v>
      </c>
      <c r="B32" s="121" t="s">
        <v>42</v>
      </c>
      <c r="C32" s="286"/>
      <c r="D32" s="278">
        <v>2126</v>
      </c>
      <c r="E32" s="140"/>
      <c r="F32" s="141"/>
      <c r="G32" s="141"/>
      <c r="H32" s="141"/>
      <c r="I32" s="141"/>
      <c r="J32" s="141"/>
      <c r="K32" s="145"/>
      <c r="L32" s="145"/>
      <c r="M32" s="145"/>
      <c r="N32" s="264"/>
      <c r="O32" s="267"/>
      <c r="P32" s="264"/>
      <c r="Q32" s="264"/>
      <c r="R32" s="276"/>
      <c r="S32" s="144"/>
      <c r="T32" s="144"/>
      <c r="U32" s="315">
        <f>SUM(D32:T32)</f>
        <v>2126</v>
      </c>
      <c r="V32" s="139"/>
      <c r="W32" s="224">
        <f>SUM(D32:T32)/20</f>
        <v>106.3</v>
      </c>
      <c r="X32" s="45"/>
      <c r="Y32" s="494"/>
      <c r="Z32" s="494"/>
      <c r="AA32" s="494"/>
      <c r="AB32" s="12"/>
      <c r="AC32" s="12"/>
      <c r="AD32" s="12"/>
      <c r="AE32" s="12"/>
    </row>
    <row r="33" spans="1:31" ht="19.2" thickBot="1">
      <c r="A33" s="32">
        <v>6</v>
      </c>
      <c r="B33" s="121" t="s">
        <v>37</v>
      </c>
      <c r="C33" s="286"/>
      <c r="D33" s="282">
        <v>2121</v>
      </c>
      <c r="E33" s="141"/>
      <c r="F33" s="187"/>
      <c r="G33" s="187"/>
      <c r="H33" s="188"/>
      <c r="I33" s="141"/>
      <c r="J33" s="141"/>
      <c r="K33" s="145"/>
      <c r="L33" s="145"/>
      <c r="M33" s="145"/>
      <c r="N33" s="264"/>
      <c r="O33" s="266"/>
      <c r="P33" s="264"/>
      <c r="Q33" s="264"/>
      <c r="R33" s="276"/>
      <c r="S33" s="144"/>
      <c r="T33" s="144"/>
      <c r="U33" s="315">
        <f>SUM(D33:T33)</f>
        <v>2121</v>
      </c>
      <c r="V33" s="647"/>
      <c r="W33" s="224">
        <f>SUM(D33:T33)/20</f>
        <v>106.05</v>
      </c>
      <c r="X33" s="45"/>
      <c r="Y33" s="22"/>
      <c r="Z33" s="22"/>
      <c r="AA33" s="22"/>
      <c r="AB33" s="12"/>
      <c r="AC33" s="12"/>
      <c r="AD33" s="12"/>
      <c r="AE33" s="12"/>
    </row>
    <row r="34" spans="1:31" ht="19.2" thickBot="1">
      <c r="A34" s="32">
        <v>7</v>
      </c>
      <c r="B34" s="121" t="s">
        <v>35</v>
      </c>
      <c r="C34" s="286"/>
      <c r="D34" s="282">
        <v>2041</v>
      </c>
      <c r="E34" s="141"/>
      <c r="F34" s="188"/>
      <c r="G34" s="187"/>
      <c r="H34" s="187"/>
      <c r="I34" s="141"/>
      <c r="J34" s="141"/>
      <c r="K34" s="145"/>
      <c r="L34" s="145"/>
      <c r="M34" s="145"/>
      <c r="N34" s="264"/>
      <c r="O34" s="266"/>
      <c r="P34" s="264"/>
      <c r="Q34" s="264"/>
      <c r="R34" s="276"/>
      <c r="S34" s="144"/>
      <c r="T34" s="144"/>
      <c r="U34" s="315">
        <f>SUM(D34:T34)</f>
        <v>2041</v>
      </c>
      <c r="V34" s="647"/>
      <c r="W34" s="224">
        <f>SUM(D34:T34)/20</f>
        <v>102.05</v>
      </c>
      <c r="X34" s="45"/>
      <c r="Y34" s="22"/>
      <c r="Z34" s="22"/>
      <c r="AA34" s="22"/>
      <c r="AB34" s="12"/>
      <c r="AC34" s="12"/>
      <c r="AD34" s="12"/>
      <c r="AE34" s="12"/>
    </row>
    <row r="35" spans="1:31" ht="19.2" thickBot="1">
      <c r="A35" s="32">
        <v>8</v>
      </c>
      <c r="B35" s="121" t="s">
        <v>38</v>
      </c>
      <c r="C35" s="286"/>
      <c r="D35" s="278">
        <v>2019</v>
      </c>
      <c r="E35" s="141"/>
      <c r="F35" s="141"/>
      <c r="G35" s="141"/>
      <c r="H35" s="141"/>
      <c r="I35" s="141"/>
      <c r="J35" s="141"/>
      <c r="K35" s="141"/>
      <c r="L35" s="140"/>
      <c r="M35" s="140"/>
      <c r="N35" s="142"/>
      <c r="O35" s="143"/>
      <c r="P35" s="143"/>
      <c r="Q35" s="144"/>
      <c r="R35" s="226"/>
      <c r="S35" s="144"/>
      <c r="T35" s="144"/>
      <c r="U35" s="315">
        <f>SUM(D35:T35)</f>
        <v>2019</v>
      </c>
      <c r="V35" s="86"/>
      <c r="W35" s="224">
        <f>SUM(D35:T35)/20</f>
        <v>100.95</v>
      </c>
      <c r="X35" s="45"/>
      <c r="Y35" s="487"/>
      <c r="Z35" s="487"/>
      <c r="AA35" s="487"/>
      <c r="AB35" s="12"/>
      <c r="AC35" s="12"/>
      <c r="AD35" s="12"/>
      <c r="AE35" s="12"/>
    </row>
    <row r="36" spans="1:31" ht="19.2" thickBot="1">
      <c r="A36" s="32">
        <v>9</v>
      </c>
      <c r="B36" s="121" t="s">
        <v>73</v>
      </c>
      <c r="C36" s="286"/>
      <c r="D36" s="283">
        <v>1942</v>
      </c>
      <c r="E36" s="189"/>
      <c r="F36" s="189"/>
      <c r="G36" s="189"/>
      <c r="H36" s="189"/>
      <c r="I36" s="189"/>
      <c r="J36" s="146"/>
      <c r="K36" s="146"/>
      <c r="L36" s="146"/>
      <c r="M36" s="146"/>
      <c r="N36" s="190"/>
      <c r="O36" s="191"/>
      <c r="P36" s="191"/>
      <c r="Q36" s="191"/>
      <c r="R36" s="228"/>
      <c r="S36" s="144"/>
      <c r="T36" s="144"/>
      <c r="U36" s="315">
        <f>SUM(D36:T36)</f>
        <v>1942</v>
      </c>
      <c r="V36" s="192"/>
      <c r="W36" s="224">
        <f>SUM(D36:T36)/20</f>
        <v>97.1</v>
      </c>
      <c r="X36" s="45"/>
      <c r="Y36" s="32"/>
      <c r="Z36" s="32"/>
      <c r="AA36" s="32"/>
      <c r="AB36" s="12"/>
      <c r="AC36" s="12"/>
      <c r="AD36" s="12"/>
      <c r="AE36" s="12"/>
    </row>
    <row r="37" spans="1:31" ht="19.5" customHeight="1" thickBot="1">
      <c r="A37" s="32">
        <v>10</v>
      </c>
      <c r="B37" s="122" t="s">
        <v>40</v>
      </c>
      <c r="C37" s="288"/>
      <c r="D37" s="285">
        <v>0</v>
      </c>
      <c r="E37" s="148"/>
      <c r="F37" s="148"/>
      <c r="G37" s="148"/>
      <c r="H37" s="148"/>
      <c r="I37" s="148"/>
      <c r="J37" s="149"/>
      <c r="K37" s="149"/>
      <c r="L37" s="149"/>
      <c r="M37" s="149"/>
      <c r="N37" s="150"/>
      <c r="O37" s="151"/>
      <c r="P37" s="151"/>
      <c r="Q37" s="151"/>
      <c r="R37" s="227"/>
      <c r="S37" s="151"/>
      <c r="T37" s="151"/>
      <c r="U37" s="648">
        <f>SUM(D37:T37)</f>
        <v>0</v>
      </c>
      <c r="V37" s="138"/>
      <c r="W37" s="651">
        <f>SUM(D37:T37)/20</f>
        <v>0</v>
      </c>
      <c r="X37" s="45"/>
      <c r="Y37" s="487"/>
      <c r="Z37" s="487"/>
      <c r="AA37" s="487"/>
      <c r="AB37" s="12"/>
      <c r="AC37" s="12"/>
      <c r="AD37" s="12"/>
      <c r="AE37" s="12"/>
    </row>
    <row r="38" spans="1:31" ht="19.5" customHeight="1">
      <c r="A38" s="32"/>
      <c r="B38" s="54"/>
      <c r="C38" s="54"/>
      <c r="D38" s="644"/>
      <c r="E38" s="644"/>
      <c r="F38" s="49"/>
      <c r="G38" s="49"/>
      <c r="H38" s="49"/>
      <c r="I38" s="49"/>
      <c r="J38" s="49"/>
      <c r="K38" s="49"/>
      <c r="L38" s="644"/>
      <c r="M38" s="644"/>
      <c r="N38" s="646"/>
      <c r="O38" s="645"/>
      <c r="P38" s="645"/>
      <c r="Q38" s="52"/>
      <c r="R38" s="52"/>
      <c r="S38" s="52"/>
      <c r="T38" s="52"/>
      <c r="U38" s="53"/>
      <c r="V38" s="52"/>
      <c r="W38" s="55"/>
      <c r="X38" s="45"/>
      <c r="Y38" s="487"/>
      <c r="Z38" s="487"/>
      <c r="AA38" s="487"/>
      <c r="AB38" s="12"/>
      <c r="AC38" s="12"/>
      <c r="AD38" s="12"/>
      <c r="AE38" s="12"/>
    </row>
    <row r="39" spans="1:31" ht="18.600000000000001">
      <c r="A39" s="32"/>
      <c r="B39" s="643"/>
      <c r="C39" s="643"/>
      <c r="D39" s="61"/>
      <c r="E39" s="49"/>
      <c r="F39" s="49"/>
      <c r="G39" s="49"/>
      <c r="H39" s="49"/>
      <c r="I39" s="49"/>
      <c r="J39" s="644"/>
      <c r="K39" s="644"/>
      <c r="L39" s="644"/>
      <c r="M39" s="644"/>
      <c r="N39" s="645"/>
      <c r="O39" s="52"/>
      <c r="P39" s="52"/>
      <c r="Q39" s="52"/>
      <c r="R39" s="52"/>
      <c r="S39" s="52"/>
      <c r="T39" s="52"/>
      <c r="U39" s="53"/>
      <c r="V39" s="52"/>
      <c r="W39" s="55"/>
      <c r="X39" s="45"/>
      <c r="Y39" s="32"/>
      <c r="Z39" s="32"/>
      <c r="AA39" s="32"/>
      <c r="AB39" s="12"/>
      <c r="AC39" s="12"/>
      <c r="AD39" s="12"/>
      <c r="AE39" s="12"/>
    </row>
    <row r="40" spans="1:31" ht="18.600000000000001">
      <c r="A40" s="32"/>
      <c r="B40" s="643"/>
      <c r="C40" s="643"/>
      <c r="D40" s="61"/>
      <c r="E40" s="49"/>
      <c r="F40" s="49"/>
      <c r="G40" s="49"/>
      <c r="H40" s="49"/>
      <c r="I40" s="49"/>
      <c r="J40" s="644"/>
      <c r="K40" s="644"/>
      <c r="L40" s="644"/>
      <c r="M40" s="644"/>
      <c r="N40" s="645"/>
      <c r="O40" s="52"/>
      <c r="P40" s="52"/>
      <c r="Q40" s="52"/>
      <c r="R40" s="52"/>
      <c r="S40" s="52"/>
      <c r="T40" s="52"/>
      <c r="U40" s="53"/>
      <c r="V40" s="52"/>
      <c r="W40" s="55"/>
      <c r="X40" s="45"/>
      <c r="Y40" s="32"/>
      <c r="Z40" s="32"/>
      <c r="AA40" s="32"/>
      <c r="AB40" s="12"/>
      <c r="AC40" s="12"/>
      <c r="AD40" s="12"/>
      <c r="AE40" s="12"/>
    </row>
    <row r="41" spans="1:31" ht="18.600000000000001">
      <c r="A41" s="32"/>
      <c r="B41" s="643"/>
      <c r="C41" s="643"/>
      <c r="D41" s="61"/>
      <c r="E41" s="49"/>
      <c r="F41" s="49"/>
      <c r="G41" s="49"/>
      <c r="H41" s="49"/>
      <c r="I41" s="49"/>
      <c r="J41" s="644"/>
      <c r="K41" s="644"/>
      <c r="L41" s="644"/>
      <c r="M41" s="644"/>
      <c r="N41" s="645"/>
      <c r="O41" s="52"/>
      <c r="P41" s="52"/>
      <c r="Q41" s="52"/>
      <c r="R41" s="52"/>
      <c r="S41" s="52"/>
      <c r="T41" s="52"/>
      <c r="U41" s="53"/>
      <c r="V41" s="52"/>
      <c r="W41" s="55"/>
      <c r="X41" s="45"/>
      <c r="Y41" s="32"/>
      <c r="Z41" s="32"/>
      <c r="AA41" s="32"/>
      <c r="AB41" s="12"/>
      <c r="AC41" s="12"/>
      <c r="AD41" s="12"/>
      <c r="AE41" s="12"/>
    </row>
    <row r="42" spans="1:31" ht="21.6">
      <c r="A42" s="15"/>
      <c r="B42" s="56"/>
      <c r="C42" s="56"/>
      <c r="D42" s="56"/>
      <c r="E42" s="17"/>
      <c r="F42" s="230"/>
      <c r="G42" s="230"/>
      <c r="H42" s="230"/>
      <c r="I42" s="230"/>
      <c r="J42" s="230"/>
      <c r="K42" s="230"/>
      <c r="L42" s="57"/>
      <c r="M42" s="57"/>
      <c r="N42" s="58"/>
      <c r="O42" s="58"/>
      <c r="P42" s="231"/>
      <c r="Q42" s="59"/>
      <c r="R42" s="59"/>
      <c r="S42" s="60"/>
      <c r="T42" s="489"/>
      <c r="U42" s="489"/>
      <c r="V42" s="489"/>
      <c r="W42" s="36"/>
      <c r="X42" s="45"/>
      <c r="Y42" s="32"/>
      <c r="Z42" s="32"/>
      <c r="AA42" s="32"/>
      <c r="AB42" s="12"/>
      <c r="AC42" s="12"/>
      <c r="AD42" s="12"/>
      <c r="AE42" s="12"/>
    </row>
    <row r="43" spans="1:31" ht="18.600000000000001">
      <c r="A43" s="15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23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45"/>
      <c r="Y43" s="487"/>
      <c r="Z43" s="487"/>
      <c r="AA43" s="487"/>
      <c r="AB43" s="12"/>
      <c r="AC43" s="12"/>
      <c r="AD43" s="12"/>
      <c r="AE43" s="12"/>
    </row>
    <row r="44" spans="1:31" ht="18.600000000000001">
      <c r="A44" s="15"/>
      <c r="B44" s="54"/>
      <c r="C44" s="54"/>
      <c r="D44" s="54"/>
      <c r="E44" s="17"/>
      <c r="F44" s="61"/>
      <c r="G44" s="49"/>
      <c r="H44" s="49"/>
      <c r="I44" s="49"/>
      <c r="J44" s="49"/>
      <c r="K44" s="49"/>
      <c r="L44" s="50"/>
      <c r="M44" s="50"/>
      <c r="N44" s="50"/>
      <c r="O44" s="50"/>
      <c r="P44" s="51"/>
      <c r="Q44" s="52"/>
      <c r="R44" s="52"/>
      <c r="S44" s="52"/>
      <c r="T44" s="52"/>
      <c r="U44" s="53"/>
      <c r="V44" s="52"/>
      <c r="W44" s="55"/>
      <c r="X44" s="45"/>
      <c r="Y44" s="32"/>
      <c r="Z44" s="32"/>
      <c r="AA44" s="32"/>
      <c r="AB44" s="12"/>
      <c r="AC44" s="12"/>
      <c r="AD44" s="12"/>
      <c r="AE44" s="12"/>
    </row>
    <row r="45" spans="1:31" ht="18.600000000000001">
      <c r="A45" s="15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45"/>
      <c r="Y45" s="32"/>
      <c r="Z45" s="32"/>
      <c r="AA45" s="32"/>
      <c r="AB45" s="12"/>
      <c r="AC45" s="12"/>
      <c r="AD45" s="12"/>
      <c r="AE45" s="12"/>
    </row>
    <row r="46" spans="1:31" ht="18.600000000000001">
      <c r="A46" s="32"/>
      <c r="B46" s="54"/>
      <c r="C46" s="54"/>
      <c r="D46" s="54"/>
      <c r="E46" s="17"/>
      <c r="F46" s="61"/>
      <c r="G46" s="49"/>
      <c r="H46" s="49"/>
      <c r="I46" s="49"/>
      <c r="J46" s="49"/>
      <c r="K46" s="49"/>
      <c r="L46" s="50"/>
      <c r="M46" s="50"/>
      <c r="N46" s="50"/>
      <c r="O46" s="50"/>
      <c r="P46" s="51"/>
      <c r="Q46" s="52"/>
      <c r="R46" s="52"/>
      <c r="S46" s="52"/>
      <c r="T46" s="52"/>
      <c r="U46" s="53"/>
      <c r="V46" s="52"/>
      <c r="W46" s="55"/>
      <c r="X46" s="45"/>
      <c r="Y46" s="487"/>
      <c r="Z46" s="487"/>
      <c r="AA46" s="487"/>
      <c r="AB46" s="12"/>
      <c r="AC46" s="12"/>
      <c r="AD46" s="12"/>
      <c r="AE46" s="12"/>
    </row>
    <row r="47" spans="1:31" ht="18.600000000000001">
      <c r="A47" s="32"/>
      <c r="B47" s="54"/>
      <c r="C47" s="54"/>
      <c r="D47" s="54"/>
      <c r="E47" s="17"/>
      <c r="F47" s="61"/>
      <c r="G47" s="49"/>
      <c r="H47" s="49"/>
      <c r="I47" s="49"/>
      <c r="J47" s="49"/>
      <c r="K47" s="49"/>
      <c r="L47" s="50"/>
      <c r="M47" s="50"/>
      <c r="N47" s="50"/>
      <c r="O47" s="50"/>
      <c r="P47" s="51"/>
      <c r="Q47" s="52"/>
      <c r="R47" s="52"/>
      <c r="S47" s="52"/>
      <c r="T47" s="52"/>
      <c r="U47" s="53"/>
      <c r="V47" s="52"/>
      <c r="W47" s="55"/>
      <c r="X47" s="45"/>
      <c r="Y47" s="22"/>
      <c r="Z47" s="22"/>
      <c r="AA47" s="22"/>
      <c r="AB47" s="12"/>
      <c r="AC47" s="12"/>
      <c r="AD47" s="12"/>
      <c r="AE47" s="12"/>
    </row>
    <row r="48" spans="1:31" ht="18.600000000000001">
      <c r="A48" s="32"/>
      <c r="B48" s="54"/>
      <c r="C48" s="54"/>
      <c r="D48" s="54"/>
      <c r="E48" s="17"/>
      <c r="F48" s="61"/>
      <c r="G48" s="49"/>
      <c r="H48" s="49"/>
      <c r="I48" s="49"/>
      <c r="J48" s="49"/>
      <c r="K48" s="49"/>
      <c r="L48" s="50"/>
      <c r="M48" s="50"/>
      <c r="N48" s="50"/>
      <c r="O48" s="50"/>
      <c r="P48" s="51"/>
      <c r="Q48" s="52"/>
      <c r="R48" s="52"/>
      <c r="S48" s="52"/>
      <c r="T48" s="52"/>
      <c r="U48" s="53"/>
      <c r="V48" s="52"/>
      <c r="W48" s="55"/>
      <c r="X48" s="45"/>
      <c r="Y48" s="12"/>
      <c r="Z48" s="12"/>
      <c r="AA48" s="12"/>
      <c r="AB48" s="12"/>
      <c r="AC48" s="12"/>
      <c r="AD48" s="12"/>
      <c r="AE48" s="12"/>
    </row>
    <row r="49" spans="1:31" ht="18.600000000000001">
      <c r="A49" s="32"/>
      <c r="B49" s="54"/>
      <c r="C49" s="54"/>
      <c r="D49" s="54"/>
      <c r="E49" s="17"/>
      <c r="F49" s="61"/>
      <c r="G49" s="49"/>
      <c r="H49" s="49"/>
      <c r="I49" s="49"/>
      <c r="J49" s="49"/>
      <c r="K49" s="49"/>
      <c r="L49" s="50"/>
      <c r="M49" s="50"/>
      <c r="N49" s="50"/>
      <c r="O49" s="50"/>
      <c r="P49" s="51"/>
      <c r="Q49" s="52"/>
      <c r="R49" s="52"/>
      <c r="S49" s="52"/>
      <c r="T49" s="52"/>
      <c r="U49" s="53"/>
      <c r="V49" s="52"/>
      <c r="W49" s="55"/>
      <c r="X49" s="45"/>
      <c r="Y49" s="12"/>
      <c r="Z49" s="12"/>
      <c r="AA49" s="12"/>
      <c r="AB49" s="12"/>
      <c r="AC49" s="12"/>
      <c r="AD49" s="12"/>
      <c r="AE49" s="12"/>
    </row>
    <row r="50" spans="1:31" ht="18.600000000000001">
      <c r="A50" s="32"/>
      <c r="B50" s="54"/>
      <c r="C50" s="54"/>
      <c r="D50" s="54"/>
      <c r="E50" s="17"/>
      <c r="F50" s="61"/>
      <c r="G50" s="49"/>
      <c r="H50" s="49"/>
      <c r="I50" s="49"/>
      <c r="J50" s="49"/>
      <c r="K50" s="49"/>
      <c r="L50" s="50"/>
      <c r="M50" s="50"/>
      <c r="N50" s="50"/>
      <c r="O50" s="50"/>
      <c r="P50" s="51"/>
      <c r="Q50" s="52"/>
      <c r="R50" s="52"/>
      <c r="S50" s="52"/>
      <c r="T50" s="52"/>
      <c r="U50" s="53"/>
      <c r="V50" s="52"/>
      <c r="W50" s="55"/>
      <c r="X50" s="44"/>
      <c r="Y50" s="12"/>
      <c r="Z50" s="12"/>
      <c r="AA50" s="12"/>
      <c r="AB50" s="12"/>
      <c r="AC50" s="12"/>
      <c r="AD50" s="12"/>
      <c r="AE50" s="12"/>
    </row>
    <row r="51" spans="1:31" ht="2.25" customHeight="1">
      <c r="A51" s="32"/>
      <c r="B51" s="17"/>
      <c r="C51" s="17"/>
      <c r="D51" s="17"/>
      <c r="E51" s="17"/>
      <c r="F51" s="49"/>
      <c r="G51" s="49"/>
      <c r="H51" s="49"/>
      <c r="I51" s="49"/>
      <c r="J51" s="49"/>
      <c r="K51" s="50"/>
      <c r="L51" s="50"/>
      <c r="M51" s="50"/>
      <c r="N51" s="50"/>
      <c r="O51" s="50"/>
      <c r="P51" s="52"/>
      <c r="Q51" s="52"/>
      <c r="R51" s="52"/>
      <c r="S51" s="52"/>
      <c r="T51" s="55"/>
      <c r="U51" s="53"/>
      <c r="V51" s="55"/>
      <c r="W51" s="55"/>
      <c r="X51" s="44"/>
      <c r="Y51" s="12"/>
      <c r="Z51" s="12"/>
      <c r="AA51" s="12"/>
      <c r="AB51" s="12"/>
      <c r="AC51" s="12"/>
      <c r="AD51" s="12"/>
      <c r="AE51" s="12"/>
    </row>
    <row r="52" spans="1:3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48"/>
      <c r="Y52" s="12"/>
      <c r="Z52" s="12"/>
      <c r="AA52" s="12"/>
      <c r="AB52" s="12"/>
      <c r="AC52" s="12"/>
      <c r="AD52" s="12"/>
      <c r="AE52" s="12"/>
    </row>
    <row r="53" spans="1:3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</row>
    <row r="54" spans="1:3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</row>
    <row r="55" spans="1:3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</row>
    <row r="56" spans="1:3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  <row r="57" spans="1:3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 spans="1:3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</row>
    <row r="59" spans="1:3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</row>
    <row r="60" spans="1:3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</row>
    <row r="61" spans="1:3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pans="1:3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pans="1:3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pans="1:3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pans="1:3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pans="1:3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pans="1:3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pans="1:3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pans="1:3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pans="1:3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pans="1:3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pans="1:3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pans="1:3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pans="1:3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pans="1:3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pans="1:3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pans="1:3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78" spans="1:3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</row>
    <row r="79" spans="1:3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</row>
    <row r="80" spans="1:3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</row>
    <row r="81" spans="1:3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</row>
    <row r="82" spans="1:3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</row>
    <row r="83" spans="1:3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</row>
    <row r="84" spans="1:3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</row>
    <row r="85" spans="1:3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</row>
    <row r="86" spans="1:3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</row>
    <row r="87" spans="1:3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</row>
    <row r="88" spans="1:3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</row>
    <row r="89" spans="1:3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</row>
    <row r="90" spans="1:3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</row>
    <row r="91" spans="1:3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</row>
  </sheetData>
  <sortState xmlns:xlrd2="http://schemas.microsoft.com/office/spreadsheetml/2017/richdata2" ref="B3:W11">
    <sortCondition descending="1" ref="W3:W11"/>
  </sortState>
  <mergeCells count="13">
    <mergeCell ref="Y35:AA35"/>
    <mergeCell ref="Y43:AA43"/>
    <mergeCell ref="Y46:AA46"/>
    <mergeCell ref="F1:G1"/>
    <mergeCell ref="Y38:AA38"/>
    <mergeCell ref="T42:V42"/>
    <mergeCell ref="F13:G13"/>
    <mergeCell ref="F26:G26"/>
    <mergeCell ref="T1:V1"/>
    <mergeCell ref="Y37:AA37"/>
    <mergeCell ref="Y22:AA22"/>
    <mergeCell ref="Y23:AA23"/>
    <mergeCell ref="Y32:AA3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AED9-EFD0-46BA-B32F-DB572BCFA309}">
  <dimension ref="A1:AC67"/>
  <sheetViews>
    <sheetView workbookViewId="0">
      <selection activeCell="E11" sqref="E11"/>
    </sheetView>
  </sheetViews>
  <sheetFormatPr defaultRowHeight="14.4"/>
  <cols>
    <col min="1" max="1" width="6.6640625" customWidth="1"/>
    <col min="9" max="9" width="22.88671875" customWidth="1"/>
  </cols>
  <sheetData>
    <row r="1" spans="1:29" ht="15" thickBo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29" ht="30">
      <c r="A2" s="12"/>
      <c r="B2" s="12"/>
      <c r="C2" s="12"/>
      <c r="D2" s="12"/>
      <c r="E2" s="12"/>
      <c r="F2" s="12"/>
      <c r="G2" s="12"/>
      <c r="H2" s="533" t="s">
        <v>20</v>
      </c>
      <c r="I2" s="534"/>
      <c r="J2" s="534"/>
      <c r="K2" s="534"/>
      <c r="L2" s="534"/>
      <c r="M2" s="534"/>
      <c r="N2" s="534"/>
      <c r="O2" s="534"/>
      <c r="P2" s="534"/>
      <c r="Q2" s="535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29" ht="19.2" thickBot="1">
      <c r="A3" s="12"/>
      <c r="B3" s="12"/>
      <c r="C3" s="12"/>
      <c r="D3" s="12"/>
      <c r="E3" s="12"/>
      <c r="F3" s="12"/>
      <c r="G3" s="12"/>
      <c r="H3" s="155"/>
      <c r="I3" s="501"/>
      <c r="J3" s="501"/>
      <c r="K3" s="501"/>
      <c r="L3" s="501"/>
      <c r="M3" s="156"/>
      <c r="N3" s="156"/>
      <c r="O3" s="156"/>
      <c r="P3" s="156"/>
      <c r="Q3" s="157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ht="19.8" thickTop="1" thickBot="1">
      <c r="A4" s="12"/>
      <c r="B4" s="12"/>
      <c r="C4" s="12"/>
      <c r="D4" s="12"/>
      <c r="E4" s="12"/>
      <c r="F4" s="12"/>
      <c r="G4" s="12"/>
      <c r="H4" s="158"/>
      <c r="I4" s="159"/>
      <c r="J4" s="8" t="s">
        <v>21</v>
      </c>
      <c r="K4" s="9">
        <f>SUM(J6:J43)</f>
        <v>1</v>
      </c>
      <c r="L4" s="8" t="s">
        <v>21</v>
      </c>
      <c r="M4" s="10">
        <f>SUM(L6:L43)</f>
        <v>1</v>
      </c>
      <c r="N4" s="8" t="s">
        <v>21</v>
      </c>
      <c r="O4" s="9">
        <f>SUM(N6:N43)</f>
        <v>15</v>
      </c>
      <c r="P4" s="8" t="s">
        <v>21</v>
      </c>
      <c r="Q4" s="160">
        <f>SUM(P6:P43)</f>
        <v>138</v>
      </c>
      <c r="R4" s="154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ht="22.2" thickTop="1" thickBot="1">
      <c r="A5" s="12"/>
      <c r="B5" s="12"/>
      <c r="C5" s="12"/>
      <c r="D5" s="12"/>
      <c r="E5" s="12"/>
      <c r="F5" s="12"/>
      <c r="G5" s="153" t="s">
        <v>22</v>
      </c>
      <c r="H5" s="504" t="s">
        <v>23</v>
      </c>
      <c r="I5" s="505"/>
      <c r="J5" s="502" t="s">
        <v>49</v>
      </c>
      <c r="K5" s="502"/>
      <c r="L5" s="502" t="s">
        <v>51</v>
      </c>
      <c r="M5" s="502"/>
      <c r="N5" s="502" t="s">
        <v>50</v>
      </c>
      <c r="O5" s="502"/>
      <c r="P5" s="502" t="s">
        <v>52</v>
      </c>
      <c r="Q5" s="503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ht="18.600000000000001">
      <c r="A6" s="12"/>
      <c r="B6" s="12"/>
      <c r="C6" s="12"/>
      <c r="D6" s="12"/>
      <c r="E6" s="12"/>
      <c r="F6" s="12"/>
      <c r="G6" s="21">
        <v>1</v>
      </c>
      <c r="H6" s="506" t="s">
        <v>58</v>
      </c>
      <c r="I6" s="507" t="s">
        <v>58</v>
      </c>
      <c r="J6" s="497">
        <v>1</v>
      </c>
      <c r="K6" s="497">
        <v>1</v>
      </c>
      <c r="L6" s="495">
        <v>0</v>
      </c>
      <c r="M6" s="495">
        <v>0</v>
      </c>
      <c r="N6" s="498">
        <v>2</v>
      </c>
      <c r="O6" s="498">
        <v>2</v>
      </c>
      <c r="P6" s="499">
        <v>12</v>
      </c>
      <c r="Q6" s="500">
        <v>12</v>
      </c>
      <c r="R6" s="2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18.600000000000001">
      <c r="A7" s="12"/>
      <c r="B7" s="12"/>
      <c r="C7" s="12"/>
      <c r="D7" s="12"/>
      <c r="E7" s="12"/>
      <c r="F7" s="12"/>
      <c r="G7" s="21">
        <v>2</v>
      </c>
      <c r="H7" s="496" t="s">
        <v>46</v>
      </c>
      <c r="I7" s="662" t="s">
        <v>46</v>
      </c>
      <c r="J7" s="508">
        <v>0</v>
      </c>
      <c r="K7" s="508">
        <v>0</v>
      </c>
      <c r="L7" s="519">
        <v>1</v>
      </c>
      <c r="M7" s="519">
        <v>1</v>
      </c>
      <c r="N7" s="520">
        <v>1</v>
      </c>
      <c r="O7" s="520">
        <v>1</v>
      </c>
      <c r="P7" s="521">
        <v>10</v>
      </c>
      <c r="Q7" s="522">
        <v>10</v>
      </c>
      <c r="R7" s="2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ht="18.600000000000001">
      <c r="A8" s="12"/>
      <c r="B8" s="12"/>
      <c r="C8" s="12"/>
      <c r="D8" s="12"/>
      <c r="E8" s="12"/>
      <c r="F8" s="12"/>
      <c r="G8" s="21">
        <v>3</v>
      </c>
      <c r="H8" s="496" t="s">
        <v>26</v>
      </c>
      <c r="I8" s="662" t="s">
        <v>26</v>
      </c>
      <c r="J8" s="508">
        <v>0</v>
      </c>
      <c r="K8" s="508">
        <v>0</v>
      </c>
      <c r="L8" s="519">
        <v>0</v>
      </c>
      <c r="M8" s="519">
        <v>0</v>
      </c>
      <c r="N8" s="520">
        <v>3</v>
      </c>
      <c r="O8" s="520">
        <v>3</v>
      </c>
      <c r="P8" s="521">
        <v>17</v>
      </c>
      <c r="Q8" s="522">
        <v>17</v>
      </c>
      <c r="R8" s="2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ht="18.600000000000001">
      <c r="A9" s="12"/>
      <c r="B9" s="12"/>
      <c r="C9" s="12"/>
      <c r="D9" s="12"/>
      <c r="E9" s="12"/>
      <c r="F9" s="12"/>
      <c r="G9" s="21">
        <v>4</v>
      </c>
      <c r="H9" s="496" t="s">
        <v>57</v>
      </c>
      <c r="I9" s="662" t="s">
        <v>57</v>
      </c>
      <c r="J9" s="508">
        <v>0</v>
      </c>
      <c r="K9" s="508">
        <v>0</v>
      </c>
      <c r="L9" s="519">
        <v>0</v>
      </c>
      <c r="M9" s="519">
        <v>0</v>
      </c>
      <c r="N9" s="520">
        <v>3</v>
      </c>
      <c r="O9" s="520">
        <v>3</v>
      </c>
      <c r="P9" s="521">
        <v>16</v>
      </c>
      <c r="Q9" s="522">
        <v>16</v>
      </c>
      <c r="R9" s="2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ht="18.600000000000001">
      <c r="A10" s="12"/>
      <c r="B10" s="12"/>
      <c r="C10" s="12"/>
      <c r="D10" s="12"/>
      <c r="E10" s="12"/>
      <c r="F10" s="12"/>
      <c r="G10" s="21">
        <v>5</v>
      </c>
      <c r="H10" s="496" t="s">
        <v>30</v>
      </c>
      <c r="I10" s="662" t="s">
        <v>30</v>
      </c>
      <c r="J10" s="523">
        <v>0</v>
      </c>
      <c r="K10" s="523">
        <v>0</v>
      </c>
      <c r="L10" s="519">
        <v>0</v>
      </c>
      <c r="M10" s="519">
        <v>0</v>
      </c>
      <c r="N10" s="520">
        <v>2</v>
      </c>
      <c r="O10" s="520">
        <v>2</v>
      </c>
      <c r="P10" s="521">
        <v>13</v>
      </c>
      <c r="Q10" s="522">
        <v>13</v>
      </c>
      <c r="R10" s="2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ht="18.600000000000001">
      <c r="A11" s="12"/>
      <c r="B11" s="12"/>
      <c r="C11" s="12"/>
      <c r="D11" s="12"/>
      <c r="E11" s="12"/>
      <c r="F11" s="12"/>
      <c r="G11" s="21">
        <v>6</v>
      </c>
      <c r="H11" s="496" t="s">
        <v>27</v>
      </c>
      <c r="I11" s="662" t="s">
        <v>27</v>
      </c>
      <c r="J11" s="508">
        <v>0</v>
      </c>
      <c r="K11" s="508">
        <v>0</v>
      </c>
      <c r="L11" s="519">
        <v>0</v>
      </c>
      <c r="M11" s="519">
        <v>0</v>
      </c>
      <c r="N11" s="520">
        <v>2</v>
      </c>
      <c r="O11" s="520">
        <v>2</v>
      </c>
      <c r="P11" s="521">
        <v>12</v>
      </c>
      <c r="Q11" s="522">
        <v>12</v>
      </c>
      <c r="R11" s="2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29" ht="18.600000000000001">
      <c r="A12" s="12"/>
      <c r="B12" s="12"/>
      <c r="C12" s="12"/>
      <c r="D12" s="12"/>
      <c r="E12" s="12"/>
      <c r="F12" s="12"/>
      <c r="G12" s="21">
        <v>7</v>
      </c>
      <c r="H12" s="496" t="s">
        <v>31</v>
      </c>
      <c r="I12" s="662" t="s">
        <v>31</v>
      </c>
      <c r="J12" s="508">
        <v>0</v>
      </c>
      <c r="K12" s="508">
        <v>0</v>
      </c>
      <c r="L12" s="519">
        <v>0</v>
      </c>
      <c r="M12" s="519">
        <v>0</v>
      </c>
      <c r="N12" s="520">
        <v>1</v>
      </c>
      <c r="O12" s="520">
        <v>1</v>
      </c>
      <c r="P12" s="521">
        <v>15</v>
      </c>
      <c r="Q12" s="522">
        <v>15</v>
      </c>
      <c r="R12" s="2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ht="18.600000000000001">
      <c r="A13" s="12"/>
      <c r="B13" s="12"/>
      <c r="C13" s="12"/>
      <c r="D13" s="12"/>
      <c r="E13" s="12"/>
      <c r="F13" s="12"/>
      <c r="G13" s="21">
        <v>8</v>
      </c>
      <c r="H13" s="496" t="s">
        <v>43</v>
      </c>
      <c r="I13" s="662" t="s">
        <v>43</v>
      </c>
      <c r="J13" s="508">
        <v>0</v>
      </c>
      <c r="K13" s="508">
        <v>0</v>
      </c>
      <c r="L13" s="519">
        <v>0</v>
      </c>
      <c r="M13" s="519">
        <v>0</v>
      </c>
      <c r="N13" s="520">
        <v>1</v>
      </c>
      <c r="O13" s="520">
        <v>1</v>
      </c>
      <c r="P13" s="521">
        <v>5</v>
      </c>
      <c r="Q13" s="522">
        <v>5</v>
      </c>
      <c r="R13" s="2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ht="18.600000000000001">
      <c r="A14" s="12"/>
      <c r="B14" s="12"/>
      <c r="C14" s="12"/>
      <c r="D14" s="12"/>
      <c r="E14" s="12"/>
      <c r="F14" s="12"/>
      <c r="G14" s="21">
        <v>9</v>
      </c>
      <c r="H14" s="496" t="s">
        <v>62</v>
      </c>
      <c r="I14" s="662" t="s">
        <v>62</v>
      </c>
      <c r="J14" s="508">
        <v>0</v>
      </c>
      <c r="K14" s="508">
        <v>0</v>
      </c>
      <c r="L14" s="519">
        <v>0</v>
      </c>
      <c r="M14" s="519">
        <v>0</v>
      </c>
      <c r="N14" s="520">
        <v>0</v>
      </c>
      <c r="O14" s="520">
        <v>0</v>
      </c>
      <c r="P14" s="521">
        <v>10</v>
      </c>
      <c r="Q14" s="522">
        <v>10</v>
      </c>
      <c r="R14" s="2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 ht="18.600000000000001">
      <c r="A15" s="12"/>
      <c r="B15" s="12"/>
      <c r="C15" s="12"/>
      <c r="D15" s="12"/>
      <c r="E15" s="12"/>
      <c r="F15" s="12"/>
      <c r="G15" s="21">
        <v>10</v>
      </c>
      <c r="H15" s="496" t="s">
        <v>28</v>
      </c>
      <c r="I15" s="662" t="s">
        <v>28</v>
      </c>
      <c r="J15" s="508">
        <v>0</v>
      </c>
      <c r="K15" s="508">
        <v>0</v>
      </c>
      <c r="L15" s="519">
        <v>0</v>
      </c>
      <c r="M15" s="519">
        <v>0</v>
      </c>
      <c r="N15" s="520">
        <v>0</v>
      </c>
      <c r="O15" s="520">
        <v>0</v>
      </c>
      <c r="P15" s="521">
        <v>7</v>
      </c>
      <c r="Q15" s="522">
        <v>7</v>
      </c>
      <c r="R15" s="2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 ht="18.600000000000001">
      <c r="A16" s="12"/>
      <c r="B16" s="12"/>
      <c r="C16" s="12"/>
      <c r="D16" s="12"/>
      <c r="E16" s="12"/>
      <c r="F16" s="12"/>
      <c r="G16" s="21">
        <v>11</v>
      </c>
      <c r="H16" s="496" t="s">
        <v>25</v>
      </c>
      <c r="I16" s="662" t="s">
        <v>25</v>
      </c>
      <c r="J16" s="508">
        <v>0</v>
      </c>
      <c r="K16" s="508">
        <v>0</v>
      </c>
      <c r="L16" s="519">
        <v>0</v>
      </c>
      <c r="M16" s="519">
        <v>0</v>
      </c>
      <c r="N16" s="520">
        <v>0</v>
      </c>
      <c r="O16" s="520">
        <v>0</v>
      </c>
      <c r="P16" s="521">
        <v>5</v>
      </c>
      <c r="Q16" s="522">
        <v>5</v>
      </c>
      <c r="R16" s="2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ht="18.600000000000001">
      <c r="A17" s="12"/>
      <c r="B17" s="12"/>
      <c r="C17" s="12"/>
      <c r="D17" s="12"/>
      <c r="E17" s="12"/>
      <c r="F17" s="12"/>
      <c r="G17" s="21">
        <v>12</v>
      </c>
      <c r="H17" s="496" t="s">
        <v>36</v>
      </c>
      <c r="I17" s="662" t="s">
        <v>36</v>
      </c>
      <c r="J17" s="508">
        <v>0</v>
      </c>
      <c r="K17" s="508">
        <v>0</v>
      </c>
      <c r="L17" s="519">
        <v>0</v>
      </c>
      <c r="M17" s="519">
        <v>0</v>
      </c>
      <c r="N17" s="520">
        <v>0</v>
      </c>
      <c r="O17" s="520">
        <v>0</v>
      </c>
      <c r="P17" s="521">
        <v>4</v>
      </c>
      <c r="Q17" s="522">
        <v>4</v>
      </c>
      <c r="R17" s="2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 ht="18.600000000000001">
      <c r="A18" s="12"/>
      <c r="B18" s="12"/>
      <c r="C18" s="12"/>
      <c r="D18" s="12"/>
      <c r="E18" s="12"/>
      <c r="F18" s="12"/>
      <c r="G18" s="21">
        <v>13</v>
      </c>
      <c r="H18" s="496" t="s">
        <v>33</v>
      </c>
      <c r="I18" s="662" t="s">
        <v>33</v>
      </c>
      <c r="J18" s="508">
        <v>0</v>
      </c>
      <c r="K18" s="508">
        <v>0</v>
      </c>
      <c r="L18" s="519">
        <v>0</v>
      </c>
      <c r="M18" s="519">
        <v>0</v>
      </c>
      <c r="N18" s="520">
        <v>0</v>
      </c>
      <c r="O18" s="520">
        <v>0</v>
      </c>
      <c r="P18" s="521">
        <v>4</v>
      </c>
      <c r="Q18" s="522">
        <v>4</v>
      </c>
      <c r="R18" s="2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 ht="18.600000000000001">
      <c r="A19" s="12"/>
      <c r="B19" s="12"/>
      <c r="C19" s="12"/>
      <c r="D19" s="12"/>
      <c r="E19" s="12"/>
      <c r="F19" s="12"/>
      <c r="G19" s="21">
        <v>14</v>
      </c>
      <c r="H19" s="496" t="s">
        <v>13</v>
      </c>
      <c r="I19" s="662" t="s">
        <v>13</v>
      </c>
      <c r="J19" s="508">
        <v>0</v>
      </c>
      <c r="K19" s="508">
        <v>0</v>
      </c>
      <c r="L19" s="519">
        <v>0</v>
      </c>
      <c r="M19" s="519">
        <v>0</v>
      </c>
      <c r="N19" s="520">
        <v>0</v>
      </c>
      <c r="O19" s="520">
        <v>0</v>
      </c>
      <c r="P19" s="521">
        <v>4</v>
      </c>
      <c r="Q19" s="522">
        <v>4</v>
      </c>
      <c r="R19" s="2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 ht="18.600000000000001">
      <c r="A20" s="12"/>
      <c r="B20" s="12"/>
      <c r="C20" s="12"/>
      <c r="D20" s="12"/>
      <c r="E20" s="12"/>
      <c r="F20" s="12"/>
      <c r="G20" s="21">
        <v>15</v>
      </c>
      <c r="H20" s="496" t="s">
        <v>2</v>
      </c>
      <c r="I20" s="662" t="s">
        <v>2</v>
      </c>
      <c r="J20" s="508">
        <v>0</v>
      </c>
      <c r="K20" s="508">
        <v>0</v>
      </c>
      <c r="L20" s="519">
        <v>0</v>
      </c>
      <c r="M20" s="519">
        <v>0</v>
      </c>
      <c r="N20" s="520">
        <v>0</v>
      </c>
      <c r="O20" s="520">
        <v>0</v>
      </c>
      <c r="P20" s="521">
        <v>2</v>
      </c>
      <c r="Q20" s="522">
        <v>2</v>
      </c>
      <c r="R20" s="2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 ht="18.600000000000001">
      <c r="A21" s="12"/>
      <c r="B21" s="12"/>
      <c r="C21" s="12"/>
      <c r="D21" s="12"/>
      <c r="E21" s="12"/>
      <c r="F21" s="12"/>
      <c r="G21" s="21">
        <v>16</v>
      </c>
      <c r="H21" s="496" t="s">
        <v>32</v>
      </c>
      <c r="I21" s="662" t="s">
        <v>32</v>
      </c>
      <c r="J21" s="508">
        <v>0</v>
      </c>
      <c r="K21" s="508">
        <v>0</v>
      </c>
      <c r="L21" s="519">
        <v>0</v>
      </c>
      <c r="M21" s="519">
        <v>0</v>
      </c>
      <c r="N21" s="520">
        <v>0</v>
      </c>
      <c r="O21" s="520">
        <v>0</v>
      </c>
      <c r="P21" s="521">
        <v>1</v>
      </c>
      <c r="Q21" s="522">
        <v>1</v>
      </c>
      <c r="R21" s="2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 ht="18.600000000000001">
      <c r="A22" s="12"/>
      <c r="B22" s="12"/>
      <c r="C22" s="12"/>
      <c r="D22" s="12"/>
      <c r="E22" s="12"/>
      <c r="F22" s="12"/>
      <c r="G22" s="21">
        <v>17</v>
      </c>
      <c r="H22" s="496" t="s">
        <v>39</v>
      </c>
      <c r="I22" s="662" t="s">
        <v>39</v>
      </c>
      <c r="J22" s="508">
        <v>0</v>
      </c>
      <c r="K22" s="508">
        <v>0</v>
      </c>
      <c r="L22" s="519">
        <v>0</v>
      </c>
      <c r="M22" s="519">
        <v>0</v>
      </c>
      <c r="N22" s="520">
        <v>0</v>
      </c>
      <c r="O22" s="520">
        <v>0</v>
      </c>
      <c r="P22" s="521">
        <v>1</v>
      </c>
      <c r="Q22" s="522">
        <v>1</v>
      </c>
      <c r="R22" s="2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ht="18.600000000000001">
      <c r="A23" s="12"/>
      <c r="B23" s="12"/>
      <c r="C23" s="12"/>
      <c r="D23" s="12"/>
      <c r="E23" s="12"/>
      <c r="F23" s="12"/>
      <c r="G23" s="21">
        <v>18</v>
      </c>
      <c r="H23" s="496" t="s">
        <v>63</v>
      </c>
      <c r="I23" s="662" t="s">
        <v>63</v>
      </c>
      <c r="J23" s="508">
        <v>0</v>
      </c>
      <c r="K23" s="508">
        <v>0</v>
      </c>
      <c r="L23" s="519">
        <v>0</v>
      </c>
      <c r="M23" s="519">
        <v>0</v>
      </c>
      <c r="N23" s="520">
        <v>0</v>
      </c>
      <c r="O23" s="520">
        <v>0</v>
      </c>
      <c r="P23" s="521">
        <v>0</v>
      </c>
      <c r="Q23" s="522">
        <v>0</v>
      </c>
      <c r="R23" s="2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 ht="18.600000000000001">
      <c r="A24" s="12"/>
      <c r="B24" s="12"/>
      <c r="C24" s="12"/>
      <c r="D24" s="12"/>
      <c r="E24" s="12"/>
      <c r="F24" s="12"/>
      <c r="G24" s="21">
        <v>19</v>
      </c>
      <c r="H24" s="496" t="s">
        <v>41</v>
      </c>
      <c r="I24" s="662" t="s">
        <v>41</v>
      </c>
      <c r="J24" s="508">
        <v>0</v>
      </c>
      <c r="K24" s="508">
        <v>0</v>
      </c>
      <c r="L24" s="519">
        <v>0</v>
      </c>
      <c r="M24" s="519">
        <v>0</v>
      </c>
      <c r="N24" s="520">
        <v>0</v>
      </c>
      <c r="O24" s="520">
        <v>0</v>
      </c>
      <c r="P24" s="521">
        <v>0</v>
      </c>
      <c r="Q24" s="522">
        <v>0</v>
      </c>
      <c r="R24" s="2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 ht="18.600000000000001">
      <c r="A25" s="12"/>
      <c r="B25" s="12"/>
      <c r="C25" s="12"/>
      <c r="D25" s="12"/>
      <c r="E25" s="12"/>
      <c r="F25" s="12"/>
      <c r="G25" s="21">
        <v>20</v>
      </c>
      <c r="H25" s="496" t="s">
        <v>45</v>
      </c>
      <c r="I25" s="662" t="s">
        <v>45</v>
      </c>
      <c r="J25" s="508">
        <v>0</v>
      </c>
      <c r="K25" s="508">
        <v>0</v>
      </c>
      <c r="L25" s="519">
        <v>0</v>
      </c>
      <c r="M25" s="519">
        <v>0</v>
      </c>
      <c r="N25" s="520">
        <v>0</v>
      </c>
      <c r="O25" s="520">
        <v>0</v>
      </c>
      <c r="P25" s="521">
        <v>0</v>
      </c>
      <c r="Q25" s="522">
        <v>0</v>
      </c>
      <c r="R25" s="2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 ht="18.600000000000001">
      <c r="A26" s="12"/>
      <c r="B26" s="12"/>
      <c r="C26" s="12"/>
      <c r="D26" s="12"/>
      <c r="E26" s="12"/>
      <c r="F26" s="12"/>
      <c r="G26" s="21">
        <v>21</v>
      </c>
      <c r="H26" s="152" t="s">
        <v>61</v>
      </c>
      <c r="I26" s="663" t="s">
        <v>61</v>
      </c>
      <c r="J26" s="523">
        <v>0</v>
      </c>
      <c r="K26" s="523">
        <v>0</v>
      </c>
      <c r="L26" s="519">
        <v>0</v>
      </c>
      <c r="M26" s="519">
        <v>0</v>
      </c>
      <c r="N26" s="520">
        <v>0</v>
      </c>
      <c r="O26" s="520">
        <v>0</v>
      </c>
      <c r="P26" s="521">
        <v>0</v>
      </c>
      <c r="Q26" s="522">
        <v>0</v>
      </c>
      <c r="R26" s="2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 ht="18.600000000000001">
      <c r="A27" s="12"/>
      <c r="B27" s="12"/>
      <c r="C27" s="12"/>
      <c r="D27" s="12"/>
      <c r="E27" s="12"/>
      <c r="F27" s="12"/>
      <c r="G27" s="21">
        <v>22</v>
      </c>
      <c r="H27" s="496" t="s">
        <v>40</v>
      </c>
      <c r="I27" s="662" t="s">
        <v>40</v>
      </c>
      <c r="J27" s="508">
        <v>0</v>
      </c>
      <c r="K27" s="508">
        <v>0</v>
      </c>
      <c r="L27" s="519">
        <v>0</v>
      </c>
      <c r="M27" s="519">
        <v>0</v>
      </c>
      <c r="N27" s="520">
        <v>0</v>
      </c>
      <c r="O27" s="520">
        <v>0</v>
      </c>
      <c r="P27" s="521">
        <v>0</v>
      </c>
      <c r="Q27" s="522">
        <v>0</v>
      </c>
      <c r="R27" s="2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29" ht="18.600000000000001">
      <c r="A28" s="12"/>
      <c r="B28" s="12"/>
      <c r="C28" s="12"/>
      <c r="D28" s="12"/>
      <c r="E28" s="12"/>
      <c r="F28" s="12"/>
      <c r="G28" s="21">
        <v>23</v>
      </c>
      <c r="H28" s="496" t="s">
        <v>47</v>
      </c>
      <c r="I28" s="662" t="s">
        <v>47</v>
      </c>
      <c r="J28" s="508">
        <v>0</v>
      </c>
      <c r="K28" s="508">
        <v>0</v>
      </c>
      <c r="L28" s="519">
        <v>0</v>
      </c>
      <c r="M28" s="519">
        <v>0</v>
      </c>
      <c r="N28" s="520">
        <v>0</v>
      </c>
      <c r="O28" s="520">
        <v>0</v>
      </c>
      <c r="P28" s="521">
        <v>0</v>
      </c>
      <c r="Q28" s="522">
        <v>0</v>
      </c>
      <c r="R28" s="2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29" ht="18.600000000000001">
      <c r="A29" s="12"/>
      <c r="B29" s="12"/>
      <c r="C29" s="12"/>
      <c r="D29" s="12"/>
      <c r="E29" s="12"/>
      <c r="F29" s="12"/>
      <c r="G29" s="21">
        <v>24</v>
      </c>
      <c r="H29" s="496" t="s">
        <v>35</v>
      </c>
      <c r="I29" s="662" t="s">
        <v>35</v>
      </c>
      <c r="J29" s="508">
        <v>0</v>
      </c>
      <c r="K29" s="508">
        <v>0</v>
      </c>
      <c r="L29" s="519">
        <v>0</v>
      </c>
      <c r="M29" s="519">
        <v>0</v>
      </c>
      <c r="N29" s="520">
        <v>0</v>
      </c>
      <c r="O29" s="520">
        <v>0</v>
      </c>
      <c r="P29" s="521">
        <v>0</v>
      </c>
      <c r="Q29" s="522">
        <v>0</v>
      </c>
      <c r="R29" s="2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spans="1:29" ht="18.600000000000001">
      <c r="A30" s="12"/>
      <c r="B30" s="12"/>
      <c r="C30" s="12"/>
      <c r="D30" s="12"/>
      <c r="E30" s="12"/>
      <c r="F30" s="12"/>
      <c r="G30" s="21">
        <v>25</v>
      </c>
      <c r="H30" s="496" t="s">
        <v>37</v>
      </c>
      <c r="I30" s="662" t="s">
        <v>37</v>
      </c>
      <c r="J30" s="508">
        <v>0</v>
      </c>
      <c r="K30" s="508">
        <v>0</v>
      </c>
      <c r="L30" s="519">
        <v>0</v>
      </c>
      <c r="M30" s="519">
        <v>0</v>
      </c>
      <c r="N30" s="520">
        <v>0</v>
      </c>
      <c r="O30" s="520">
        <v>0</v>
      </c>
      <c r="P30" s="521">
        <v>0</v>
      </c>
      <c r="Q30" s="522">
        <v>0</v>
      </c>
      <c r="R30" s="2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spans="1:29" ht="18.600000000000001">
      <c r="A31" s="12"/>
      <c r="B31" s="12"/>
      <c r="C31" s="12"/>
      <c r="D31" s="12"/>
      <c r="E31" s="12"/>
      <c r="F31" s="12"/>
      <c r="G31" s="21">
        <v>26</v>
      </c>
      <c r="H31" s="496" t="s">
        <v>48</v>
      </c>
      <c r="I31" s="662" t="s">
        <v>48</v>
      </c>
      <c r="J31" s="508">
        <v>0</v>
      </c>
      <c r="K31" s="508">
        <v>0</v>
      </c>
      <c r="L31" s="519">
        <v>0</v>
      </c>
      <c r="M31" s="519">
        <v>0</v>
      </c>
      <c r="N31" s="527">
        <v>0</v>
      </c>
      <c r="O31" s="527">
        <v>0</v>
      </c>
      <c r="P31" s="521">
        <v>0</v>
      </c>
      <c r="Q31" s="522">
        <v>0</v>
      </c>
      <c r="R31" s="2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spans="1:29" ht="18.600000000000001">
      <c r="A32" s="12"/>
      <c r="B32" s="12"/>
      <c r="C32" s="12"/>
      <c r="D32" s="12"/>
      <c r="E32" s="12"/>
      <c r="F32" s="12"/>
      <c r="G32" s="21">
        <v>27</v>
      </c>
      <c r="H32" s="509" t="s">
        <v>3</v>
      </c>
      <c r="I32" s="661" t="s">
        <v>3</v>
      </c>
      <c r="J32" s="508">
        <v>0</v>
      </c>
      <c r="K32" s="508">
        <v>0</v>
      </c>
      <c r="L32" s="519">
        <v>0</v>
      </c>
      <c r="M32" s="519">
        <v>0</v>
      </c>
      <c r="N32" s="524">
        <v>0</v>
      </c>
      <c r="O32" s="524">
        <v>0</v>
      </c>
      <c r="P32" s="525">
        <v>0</v>
      </c>
      <c r="Q32" s="526">
        <v>0</v>
      </c>
      <c r="R32" s="2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spans="1:29" ht="18.600000000000001">
      <c r="A33" s="12"/>
      <c r="B33" s="12"/>
      <c r="C33" s="12"/>
      <c r="D33" s="12"/>
      <c r="E33" s="12"/>
      <c r="F33" s="12"/>
      <c r="G33" s="21">
        <v>28</v>
      </c>
      <c r="H33" s="509" t="s">
        <v>59</v>
      </c>
      <c r="I33" s="661" t="s">
        <v>59</v>
      </c>
      <c r="J33" s="508">
        <v>0</v>
      </c>
      <c r="K33" s="508">
        <v>0</v>
      </c>
      <c r="L33" s="519">
        <v>0</v>
      </c>
      <c r="M33" s="519">
        <v>0</v>
      </c>
      <c r="N33" s="524">
        <v>0</v>
      </c>
      <c r="O33" s="524">
        <v>0</v>
      </c>
      <c r="P33" s="525">
        <v>0</v>
      </c>
      <c r="Q33" s="526">
        <v>0</v>
      </c>
      <c r="R33" s="2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spans="1:29" ht="18.600000000000001">
      <c r="A34" s="12"/>
      <c r="B34" s="12"/>
      <c r="C34" s="12"/>
      <c r="D34" s="12"/>
      <c r="E34" s="12"/>
      <c r="F34" s="12"/>
      <c r="G34" s="21">
        <v>29</v>
      </c>
      <c r="H34" s="509" t="s">
        <v>71</v>
      </c>
      <c r="I34" s="661" t="s">
        <v>71</v>
      </c>
      <c r="J34" s="508">
        <v>0</v>
      </c>
      <c r="K34" s="508">
        <v>0</v>
      </c>
      <c r="L34" s="519">
        <v>0</v>
      </c>
      <c r="M34" s="519">
        <v>0</v>
      </c>
      <c r="N34" s="524">
        <v>0</v>
      </c>
      <c r="O34" s="524">
        <v>0</v>
      </c>
      <c r="P34" s="525">
        <v>0</v>
      </c>
      <c r="Q34" s="526">
        <v>0</v>
      </c>
      <c r="R34" s="2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29" ht="18.600000000000001">
      <c r="A35" s="12"/>
      <c r="B35" s="12"/>
      <c r="C35" s="12"/>
      <c r="D35" s="12"/>
      <c r="E35" s="12"/>
      <c r="F35" s="12"/>
      <c r="G35" s="21">
        <v>30</v>
      </c>
      <c r="H35" s="509" t="s">
        <v>73</v>
      </c>
      <c r="I35" s="661" t="s">
        <v>73</v>
      </c>
      <c r="J35" s="508">
        <v>0</v>
      </c>
      <c r="K35" s="508">
        <v>0</v>
      </c>
      <c r="L35" s="528">
        <v>0</v>
      </c>
      <c r="M35" s="528">
        <v>0</v>
      </c>
      <c r="N35" s="524">
        <v>0</v>
      </c>
      <c r="O35" s="524">
        <v>0</v>
      </c>
      <c r="P35" s="525">
        <v>0</v>
      </c>
      <c r="Q35" s="526">
        <v>0</v>
      </c>
      <c r="R35" s="2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29" ht="18.600000000000001">
      <c r="A36" s="12"/>
      <c r="B36" s="12"/>
      <c r="C36" s="12"/>
      <c r="D36" s="12"/>
      <c r="E36" s="12"/>
      <c r="F36" s="12"/>
      <c r="G36" s="21">
        <v>31</v>
      </c>
      <c r="H36" s="509" t="s">
        <v>70</v>
      </c>
      <c r="I36" s="661" t="s">
        <v>70</v>
      </c>
      <c r="J36" s="508">
        <v>0</v>
      </c>
      <c r="K36" s="508">
        <v>0</v>
      </c>
      <c r="L36" s="528">
        <v>0</v>
      </c>
      <c r="M36" s="528">
        <v>0</v>
      </c>
      <c r="N36" s="524">
        <v>0</v>
      </c>
      <c r="O36" s="524">
        <v>0</v>
      </c>
      <c r="P36" s="525">
        <v>0</v>
      </c>
      <c r="Q36" s="526">
        <v>0</v>
      </c>
      <c r="R36" s="2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:29" ht="19.2" thickBot="1">
      <c r="A37" s="12"/>
      <c r="B37" s="12"/>
      <c r="C37" s="12"/>
      <c r="D37" s="12"/>
      <c r="E37" s="12"/>
      <c r="F37" s="12"/>
      <c r="G37" s="21">
        <v>32</v>
      </c>
      <c r="H37" s="510" t="s">
        <v>78</v>
      </c>
      <c r="I37" s="511" t="s">
        <v>70</v>
      </c>
      <c r="J37" s="664">
        <v>0</v>
      </c>
      <c r="K37" s="664">
        <v>0</v>
      </c>
      <c r="L37" s="529">
        <v>0</v>
      </c>
      <c r="M37" s="529">
        <v>0</v>
      </c>
      <c r="N37" s="530">
        <v>0</v>
      </c>
      <c r="O37" s="530">
        <v>0</v>
      </c>
      <c r="P37" s="531">
        <v>0</v>
      </c>
      <c r="Q37" s="532">
        <v>0</v>
      </c>
      <c r="R37" s="2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1:29" ht="18.600000000000001">
      <c r="A38" s="12"/>
      <c r="B38" s="12"/>
      <c r="C38" s="12"/>
      <c r="D38" s="12"/>
      <c r="E38" s="12"/>
      <c r="F38" s="12"/>
      <c r="G38" s="21"/>
      <c r="H38" s="512"/>
      <c r="I38" s="512"/>
      <c r="J38" s="536"/>
      <c r="K38" s="536"/>
      <c r="L38" s="516"/>
      <c r="M38" s="516"/>
      <c r="N38" s="517"/>
      <c r="O38" s="517"/>
      <c r="P38" s="518"/>
      <c r="Q38" s="518"/>
      <c r="R38" s="2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spans="1:29" ht="18.600000000000001">
      <c r="A39" s="12"/>
      <c r="B39" s="12"/>
      <c r="C39" s="12"/>
      <c r="D39" s="12"/>
      <c r="E39" s="12"/>
      <c r="F39" s="12"/>
      <c r="G39" s="21"/>
      <c r="H39" s="512"/>
      <c r="I39" s="512"/>
      <c r="J39" s="536"/>
      <c r="K39" s="536"/>
      <c r="L39" s="516"/>
      <c r="M39" s="516"/>
      <c r="N39" s="517"/>
      <c r="O39" s="517"/>
      <c r="P39" s="518"/>
      <c r="Q39" s="518"/>
      <c r="R39" s="2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1:29" ht="18.600000000000001">
      <c r="A40" s="12"/>
      <c r="B40" s="12"/>
      <c r="C40" s="12"/>
      <c r="D40" s="12"/>
      <c r="E40" s="12"/>
      <c r="F40" s="12"/>
      <c r="G40" s="21"/>
      <c r="H40" s="512"/>
      <c r="I40" s="512"/>
      <c r="J40" s="536"/>
      <c r="K40" s="536"/>
      <c r="L40" s="516"/>
      <c r="M40" s="516"/>
      <c r="N40" s="517"/>
      <c r="O40" s="517"/>
      <c r="P40" s="518"/>
      <c r="Q40" s="518"/>
      <c r="R40" s="2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29" ht="18.600000000000001">
      <c r="A41" s="12"/>
      <c r="B41" s="12"/>
      <c r="C41" s="12"/>
      <c r="D41" s="12"/>
      <c r="E41" s="12"/>
      <c r="F41" s="12"/>
      <c r="G41" s="21"/>
      <c r="H41" s="512"/>
      <c r="I41" s="512"/>
      <c r="J41" s="536"/>
      <c r="K41" s="536"/>
      <c r="L41" s="516"/>
      <c r="M41" s="516"/>
      <c r="N41" s="517"/>
      <c r="O41" s="517"/>
      <c r="P41" s="518"/>
      <c r="Q41" s="518"/>
      <c r="R41" s="2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spans="1:29" ht="18.600000000000001">
      <c r="A42" s="12"/>
      <c r="B42" s="12"/>
      <c r="C42" s="12"/>
      <c r="D42" s="12"/>
      <c r="E42" s="12"/>
      <c r="F42" s="12"/>
      <c r="G42" s="21"/>
      <c r="H42" s="512"/>
      <c r="I42" s="512"/>
      <c r="J42" s="536"/>
      <c r="K42" s="536"/>
      <c r="L42" s="516"/>
      <c r="M42" s="516"/>
      <c r="N42" s="517"/>
      <c r="O42" s="517"/>
      <c r="P42" s="518"/>
      <c r="Q42" s="518"/>
      <c r="R42" s="2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spans="1:29" ht="18.600000000000001">
      <c r="A43" s="12"/>
      <c r="B43" s="12"/>
      <c r="C43" s="12"/>
      <c r="D43" s="12"/>
      <c r="E43" s="12"/>
      <c r="F43" s="12"/>
      <c r="G43" s="21"/>
      <c r="H43" s="512"/>
      <c r="I43" s="512"/>
      <c r="J43" s="515"/>
      <c r="K43" s="515"/>
      <c r="L43" s="516"/>
      <c r="M43" s="516"/>
      <c r="N43" s="517"/>
      <c r="O43" s="517"/>
      <c r="P43" s="518"/>
      <c r="Q43" s="518"/>
      <c r="R43" s="2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spans="1:29" ht="18.600000000000001">
      <c r="A44" s="12"/>
      <c r="B44" s="12"/>
      <c r="C44" s="12"/>
      <c r="D44" s="12"/>
      <c r="E44" s="12"/>
      <c r="F44" s="12"/>
      <c r="G44" s="23"/>
      <c r="H44" s="512"/>
      <c r="I44" s="512"/>
      <c r="J44" s="24"/>
      <c r="K44" s="25"/>
      <c r="L44" s="22"/>
      <c r="M44" s="12"/>
      <c r="N44" s="25"/>
      <c r="O44" s="22"/>
      <c r="P44" s="12"/>
      <c r="Q44" s="25"/>
      <c r="R44" s="2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spans="1:29" ht="18.600000000000001">
      <c r="A45" s="12"/>
      <c r="B45" s="12"/>
      <c r="C45" s="12"/>
      <c r="D45" s="12"/>
      <c r="E45" s="12"/>
      <c r="F45" s="12"/>
      <c r="G45" s="23"/>
      <c r="H45" s="512"/>
      <c r="I45" s="512"/>
      <c r="J45" s="24"/>
      <c r="K45" s="25"/>
      <c r="L45" s="22"/>
      <c r="M45" s="12"/>
      <c r="N45" s="25"/>
      <c r="O45" s="22"/>
      <c r="P45" s="12"/>
      <c r="Q45" s="25"/>
      <c r="R45" s="2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spans="1:29" ht="18.600000000000001">
      <c r="A46" s="12"/>
      <c r="B46" s="12"/>
      <c r="C46" s="12"/>
      <c r="D46" s="12"/>
      <c r="E46" s="12"/>
      <c r="F46" s="12"/>
      <c r="G46" s="23"/>
      <c r="H46" s="512"/>
      <c r="I46" s="512"/>
      <c r="J46" s="24"/>
      <c r="K46" s="25"/>
      <c r="L46" s="22"/>
      <c r="M46" s="12"/>
      <c r="N46" s="25"/>
      <c r="O46" s="22"/>
      <c r="P46" s="12"/>
      <c r="Q46" s="25"/>
      <c r="R46" s="2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spans="1:29" ht="18.600000000000001">
      <c r="A47" s="12"/>
      <c r="B47" s="12"/>
      <c r="C47" s="12"/>
      <c r="D47" s="12"/>
      <c r="E47" s="12"/>
      <c r="F47" s="12"/>
      <c r="G47" s="23"/>
      <c r="H47" s="512"/>
      <c r="I47" s="512"/>
      <c r="J47" s="26"/>
      <c r="K47" s="25"/>
      <c r="L47" s="22"/>
      <c r="M47" s="12"/>
      <c r="N47" s="25"/>
      <c r="O47" s="22"/>
      <c r="P47" s="12"/>
      <c r="Q47" s="25"/>
      <c r="R47" s="2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spans="1:29" ht="18.600000000000001">
      <c r="A48" s="12"/>
      <c r="B48" s="12"/>
      <c r="C48" s="12"/>
      <c r="D48" s="12"/>
      <c r="E48" s="12"/>
      <c r="F48" s="12"/>
      <c r="G48" s="23"/>
      <c r="H48" s="513"/>
      <c r="I48" s="513"/>
      <c r="J48" s="24"/>
      <c r="K48" s="25"/>
      <c r="L48" s="27"/>
      <c r="M48" s="12"/>
      <c r="N48" s="25"/>
      <c r="O48" s="22"/>
      <c r="P48" s="12"/>
      <c r="Q48" s="25"/>
      <c r="R48" s="2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spans="1:29" ht="18.600000000000001">
      <c r="A49" s="12"/>
      <c r="B49" s="12"/>
      <c r="C49" s="12"/>
      <c r="D49" s="12"/>
      <c r="E49" s="12"/>
      <c r="F49" s="12"/>
      <c r="G49" s="23"/>
      <c r="H49" s="513"/>
      <c r="I49" s="513"/>
      <c r="J49" s="28"/>
      <c r="K49" s="25"/>
      <c r="L49" s="22"/>
      <c r="M49" s="12"/>
      <c r="N49" s="25"/>
      <c r="O49" s="22"/>
      <c r="P49" s="12"/>
      <c r="Q49" s="25"/>
      <c r="R49" s="2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spans="1:29">
      <c r="A50" s="12"/>
      <c r="B50" s="12"/>
      <c r="C50" s="12"/>
      <c r="D50" s="12"/>
      <c r="E50" s="12"/>
      <c r="F50" s="12"/>
      <c r="G50" s="514"/>
      <c r="H50" s="514"/>
      <c r="I50" s="514"/>
      <c r="J50" s="514"/>
      <c r="K50" s="514"/>
      <c r="L50" s="514"/>
      <c r="M50" s="514"/>
      <c r="N50" s="514"/>
      <c r="O50" s="514"/>
      <c r="P50" s="514"/>
      <c r="Q50" s="514"/>
      <c r="R50" s="514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spans="1:29" ht="21.6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29"/>
      <c r="L51" s="30"/>
      <c r="M51" s="12"/>
      <c r="N51" s="29"/>
      <c r="O51" s="30"/>
      <c r="P51" s="12"/>
      <c r="Q51" s="29"/>
      <c r="R51" s="30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spans="1:29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spans="1:29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spans="1:29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spans="1:29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spans="1:29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spans="1:29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spans="1:29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spans="1:2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spans="1:29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spans="1:29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spans="1:29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</row>
    <row r="63" spans="1:29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</row>
    <row r="64" spans="1:29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</row>
    <row r="65" spans="1:29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</row>
    <row r="66" spans="1:29">
      <c r="A66" s="12"/>
      <c r="B66" s="12"/>
      <c r="C66" s="12"/>
      <c r="D66" s="12"/>
      <c r="E66" s="12"/>
      <c r="F66" s="12"/>
    </row>
    <row r="67" spans="1:29">
      <c r="A67" s="12"/>
      <c r="B67" s="12"/>
      <c r="C67" s="12"/>
      <c r="D67" s="12"/>
      <c r="E67" s="12"/>
      <c r="F67" s="12"/>
    </row>
  </sheetData>
  <mergeCells count="203">
    <mergeCell ref="H2:Q2"/>
    <mergeCell ref="J41:K41"/>
    <mergeCell ref="L41:M41"/>
    <mergeCell ref="N41:O41"/>
    <mergeCell ref="P41:Q41"/>
    <mergeCell ref="J42:K42"/>
    <mergeCell ref="L42:M42"/>
    <mergeCell ref="N42:O42"/>
    <mergeCell ref="P42:Q42"/>
    <mergeCell ref="J39:K39"/>
    <mergeCell ref="L39:M39"/>
    <mergeCell ref="N39:O39"/>
    <mergeCell ref="P39:Q39"/>
    <mergeCell ref="J40:K40"/>
    <mergeCell ref="L40:M40"/>
    <mergeCell ref="N40:O40"/>
    <mergeCell ref="P40:Q40"/>
    <mergeCell ref="J37:K37"/>
    <mergeCell ref="L37:M37"/>
    <mergeCell ref="N37:O37"/>
    <mergeCell ref="P37:Q37"/>
    <mergeCell ref="J38:K38"/>
    <mergeCell ref="L38:M38"/>
    <mergeCell ref="N38:O38"/>
    <mergeCell ref="P38:Q38"/>
    <mergeCell ref="J35:K35"/>
    <mergeCell ref="L35:M35"/>
    <mergeCell ref="N35:O35"/>
    <mergeCell ref="P35:Q35"/>
    <mergeCell ref="J36:K36"/>
    <mergeCell ref="L36:M36"/>
    <mergeCell ref="N36:O36"/>
    <mergeCell ref="P36:Q36"/>
    <mergeCell ref="J33:K33"/>
    <mergeCell ref="L33:M33"/>
    <mergeCell ref="N33:O33"/>
    <mergeCell ref="P33:Q33"/>
    <mergeCell ref="J34:K34"/>
    <mergeCell ref="L34:M34"/>
    <mergeCell ref="N34:O34"/>
    <mergeCell ref="P34:Q34"/>
    <mergeCell ref="J31:K31"/>
    <mergeCell ref="L31:M31"/>
    <mergeCell ref="N31:O31"/>
    <mergeCell ref="P31:Q31"/>
    <mergeCell ref="J32:K32"/>
    <mergeCell ref="L32:M32"/>
    <mergeCell ref="N32:O32"/>
    <mergeCell ref="P32:Q32"/>
    <mergeCell ref="J29:K29"/>
    <mergeCell ref="L29:M29"/>
    <mergeCell ref="N29:O29"/>
    <mergeCell ref="P29:Q29"/>
    <mergeCell ref="J30:K30"/>
    <mergeCell ref="L30:M30"/>
    <mergeCell ref="N30:O30"/>
    <mergeCell ref="P30:Q30"/>
    <mergeCell ref="L27:M27"/>
    <mergeCell ref="N27:O27"/>
    <mergeCell ref="P27:Q27"/>
    <mergeCell ref="J28:K28"/>
    <mergeCell ref="L28:M28"/>
    <mergeCell ref="N28:O28"/>
    <mergeCell ref="P28:Q28"/>
    <mergeCell ref="L25:M25"/>
    <mergeCell ref="N25:O25"/>
    <mergeCell ref="P25:Q25"/>
    <mergeCell ref="J26:K26"/>
    <mergeCell ref="L26:M26"/>
    <mergeCell ref="N26:O26"/>
    <mergeCell ref="P26:Q26"/>
    <mergeCell ref="J23:K23"/>
    <mergeCell ref="L23:M23"/>
    <mergeCell ref="N23:O23"/>
    <mergeCell ref="P23:Q23"/>
    <mergeCell ref="J24:K24"/>
    <mergeCell ref="L24:M24"/>
    <mergeCell ref="N24:O24"/>
    <mergeCell ref="P24:Q24"/>
    <mergeCell ref="L21:M21"/>
    <mergeCell ref="N21:O21"/>
    <mergeCell ref="P21:Q21"/>
    <mergeCell ref="J22:K22"/>
    <mergeCell ref="L22:M22"/>
    <mergeCell ref="N22:O22"/>
    <mergeCell ref="P22:Q22"/>
    <mergeCell ref="J19:K19"/>
    <mergeCell ref="L19:M19"/>
    <mergeCell ref="N19:O19"/>
    <mergeCell ref="P19:Q19"/>
    <mergeCell ref="J20:K20"/>
    <mergeCell ref="L20:M20"/>
    <mergeCell ref="N20:O20"/>
    <mergeCell ref="P20:Q20"/>
    <mergeCell ref="J17:K17"/>
    <mergeCell ref="L17:M17"/>
    <mergeCell ref="N17:O17"/>
    <mergeCell ref="P17:Q17"/>
    <mergeCell ref="J18:K18"/>
    <mergeCell ref="L18:M18"/>
    <mergeCell ref="N18:O18"/>
    <mergeCell ref="P18:Q18"/>
    <mergeCell ref="J15:K15"/>
    <mergeCell ref="L15:M15"/>
    <mergeCell ref="N15:O15"/>
    <mergeCell ref="P15:Q15"/>
    <mergeCell ref="J16:K16"/>
    <mergeCell ref="L16:M16"/>
    <mergeCell ref="N16:O16"/>
    <mergeCell ref="P16:Q16"/>
    <mergeCell ref="J13:K13"/>
    <mergeCell ref="L13:M13"/>
    <mergeCell ref="N13:O13"/>
    <mergeCell ref="P13:Q13"/>
    <mergeCell ref="J14:K14"/>
    <mergeCell ref="L14:M14"/>
    <mergeCell ref="N14:O14"/>
    <mergeCell ref="P14:Q14"/>
    <mergeCell ref="J11:K11"/>
    <mergeCell ref="L11:M11"/>
    <mergeCell ref="N11:O11"/>
    <mergeCell ref="P11:Q11"/>
    <mergeCell ref="J12:K12"/>
    <mergeCell ref="L12:M12"/>
    <mergeCell ref="N12:O12"/>
    <mergeCell ref="P12:Q12"/>
    <mergeCell ref="J9:K9"/>
    <mergeCell ref="L9:M9"/>
    <mergeCell ref="N9:O9"/>
    <mergeCell ref="P9:Q9"/>
    <mergeCell ref="J10:K10"/>
    <mergeCell ref="L10:M10"/>
    <mergeCell ref="N10:O10"/>
    <mergeCell ref="P10:Q10"/>
    <mergeCell ref="J7:K7"/>
    <mergeCell ref="L7:M7"/>
    <mergeCell ref="N7:O7"/>
    <mergeCell ref="P7:Q7"/>
    <mergeCell ref="J8:K8"/>
    <mergeCell ref="L8:M8"/>
    <mergeCell ref="N8:O8"/>
    <mergeCell ref="P8:Q8"/>
    <mergeCell ref="H45:I45"/>
    <mergeCell ref="H46:I46"/>
    <mergeCell ref="H47:I47"/>
    <mergeCell ref="H48:I48"/>
    <mergeCell ref="H49:I49"/>
    <mergeCell ref="G50:R50"/>
    <mergeCell ref="H39:I39"/>
    <mergeCell ref="H40:I40"/>
    <mergeCell ref="H41:I41"/>
    <mergeCell ref="H42:I42"/>
    <mergeCell ref="H43:I43"/>
    <mergeCell ref="H44:I44"/>
    <mergeCell ref="J43:K43"/>
    <mergeCell ref="L43:M43"/>
    <mergeCell ref="N43:O43"/>
    <mergeCell ref="P43:Q43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H34:I34"/>
    <mergeCell ref="H25:I25"/>
    <mergeCell ref="H27:I27"/>
    <mergeCell ref="H28:I28"/>
    <mergeCell ref="J25:K25"/>
    <mergeCell ref="J27:K27"/>
    <mergeCell ref="H19:I19"/>
    <mergeCell ref="H20:I20"/>
    <mergeCell ref="H21:I21"/>
    <mergeCell ref="H22:I22"/>
    <mergeCell ref="H23:I23"/>
    <mergeCell ref="H24:I24"/>
    <mergeCell ref="J21:K21"/>
    <mergeCell ref="H15:I15"/>
    <mergeCell ref="H16:I16"/>
    <mergeCell ref="H17:I17"/>
    <mergeCell ref="H18:I18"/>
    <mergeCell ref="H9:I9"/>
    <mergeCell ref="H10:I10"/>
    <mergeCell ref="H11:I11"/>
    <mergeCell ref="H12:I12"/>
    <mergeCell ref="H13:I13"/>
    <mergeCell ref="H14:I14"/>
    <mergeCell ref="L6:M6"/>
    <mergeCell ref="H7:I7"/>
    <mergeCell ref="H8:I8"/>
    <mergeCell ref="J6:K6"/>
    <mergeCell ref="N6:O6"/>
    <mergeCell ref="P6:Q6"/>
    <mergeCell ref="I3:L3"/>
    <mergeCell ref="L5:M5"/>
    <mergeCell ref="J5:K5"/>
    <mergeCell ref="P5:Q5"/>
    <mergeCell ref="N5:O5"/>
    <mergeCell ref="H5:I5"/>
    <mergeCell ref="H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0B0C-3175-4345-AD6D-1896C0BDB0A2}">
  <dimension ref="A1:AK70"/>
  <sheetViews>
    <sheetView workbookViewId="0">
      <selection activeCell="V32" sqref="V32"/>
    </sheetView>
  </sheetViews>
  <sheetFormatPr defaultRowHeight="14.4"/>
  <cols>
    <col min="1" max="1" width="4.6640625" customWidth="1"/>
    <col min="4" max="4" width="5.109375" customWidth="1"/>
    <col min="6" max="6" width="19.6640625" customWidth="1"/>
    <col min="7" max="7" width="16.88671875" customWidth="1"/>
    <col min="9" max="9" width="10" customWidth="1"/>
    <col min="10" max="10" width="2.5546875" customWidth="1"/>
    <col min="11" max="28" width="5.6640625" customWidth="1"/>
  </cols>
  <sheetData>
    <row r="1" spans="1:37" ht="26.4" customHeight="1" thickBot="1">
      <c r="A1" s="12"/>
      <c r="B1" s="12"/>
      <c r="C1" s="12"/>
      <c r="D1" s="537" t="s">
        <v>68</v>
      </c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7" ht="21.6" thickBot="1">
      <c r="A2" s="12"/>
      <c r="B2" s="12"/>
      <c r="C2" s="12"/>
      <c r="D2" s="12"/>
      <c r="E2" s="123"/>
      <c r="F2" s="123"/>
      <c r="G2" s="257" t="s">
        <v>24</v>
      </c>
      <c r="H2" s="255" t="s">
        <v>66</v>
      </c>
      <c r="I2" s="255" t="s">
        <v>67</v>
      </c>
      <c r="J2" s="258"/>
      <c r="K2" s="259">
        <v>1</v>
      </c>
      <c r="L2" s="259">
        <v>2</v>
      </c>
      <c r="M2" s="259">
        <v>3</v>
      </c>
      <c r="N2" s="259">
        <v>4</v>
      </c>
      <c r="O2" s="259">
        <v>5</v>
      </c>
      <c r="P2" s="256"/>
      <c r="Q2" s="259">
        <v>6</v>
      </c>
      <c r="R2" s="259">
        <v>7</v>
      </c>
      <c r="S2" s="259">
        <v>8</v>
      </c>
      <c r="T2" s="259">
        <v>9</v>
      </c>
      <c r="U2" s="260">
        <v>10</v>
      </c>
      <c r="V2" s="116"/>
      <c r="W2" s="166"/>
      <c r="X2" s="166"/>
      <c r="Y2" s="166"/>
      <c r="Z2" s="166"/>
      <c r="AA2" s="166"/>
      <c r="AB2" s="16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18.600000000000001">
      <c r="A3" s="12"/>
      <c r="B3" s="12"/>
      <c r="C3" s="12"/>
      <c r="D3" s="15">
        <v>1</v>
      </c>
      <c r="E3" s="172" t="s">
        <v>57</v>
      </c>
      <c r="F3" s="173"/>
      <c r="G3" s="207">
        <v>42081</v>
      </c>
      <c r="H3" s="208">
        <v>2010</v>
      </c>
      <c r="I3" s="209">
        <f t="shared" ref="I3:I34" si="0">SUM(P3+V3)</f>
        <v>1482</v>
      </c>
      <c r="J3" s="210"/>
      <c r="K3" s="211">
        <v>148</v>
      </c>
      <c r="L3" s="211">
        <v>148</v>
      </c>
      <c r="M3" s="211">
        <v>146</v>
      </c>
      <c r="N3" s="211">
        <v>148</v>
      </c>
      <c r="O3" s="211">
        <v>144</v>
      </c>
      <c r="P3" s="209">
        <f t="shared" ref="P3:P34" si="1">SUM(K3:O3)</f>
        <v>734</v>
      </c>
      <c r="Q3" s="211">
        <v>148</v>
      </c>
      <c r="R3" s="211">
        <v>152</v>
      </c>
      <c r="S3" s="211">
        <v>152</v>
      </c>
      <c r="T3" s="211">
        <v>148</v>
      </c>
      <c r="U3" s="211">
        <v>148</v>
      </c>
      <c r="V3" s="174">
        <f t="shared" ref="V3:V34" si="2">SUM(Q3:U3)</f>
        <v>748</v>
      </c>
      <c r="W3" s="163"/>
      <c r="X3" s="163"/>
      <c r="Y3" s="163"/>
      <c r="Z3" s="163"/>
      <c r="AA3" s="163"/>
      <c r="AB3" s="164"/>
      <c r="AC3" s="12"/>
      <c r="AD3" s="12"/>
      <c r="AE3" s="12"/>
      <c r="AF3" s="12"/>
      <c r="AG3" s="12"/>
      <c r="AH3" s="12"/>
      <c r="AI3" s="12"/>
      <c r="AJ3" s="12"/>
      <c r="AK3" s="12"/>
    </row>
    <row r="4" spans="1:37" ht="18.600000000000001">
      <c r="A4" s="12"/>
      <c r="B4" s="12"/>
      <c r="C4" s="12"/>
      <c r="D4" s="14">
        <v>2</v>
      </c>
      <c r="E4" s="175" t="s">
        <v>58</v>
      </c>
      <c r="F4" s="87"/>
      <c r="G4" s="167">
        <v>42754</v>
      </c>
      <c r="H4" s="168">
        <v>2017</v>
      </c>
      <c r="I4" s="316">
        <f t="shared" si="0"/>
        <v>1471</v>
      </c>
      <c r="J4" s="169"/>
      <c r="K4" s="170">
        <v>147</v>
      </c>
      <c r="L4" s="170">
        <v>148</v>
      </c>
      <c r="M4" s="170">
        <v>148</v>
      </c>
      <c r="N4" s="170">
        <v>144</v>
      </c>
      <c r="O4" s="170">
        <v>148</v>
      </c>
      <c r="P4" s="316">
        <f t="shared" si="1"/>
        <v>735</v>
      </c>
      <c r="Q4" s="170">
        <v>148</v>
      </c>
      <c r="R4" s="170">
        <v>144</v>
      </c>
      <c r="S4" s="170">
        <v>148</v>
      </c>
      <c r="T4" s="170">
        <v>148</v>
      </c>
      <c r="U4" s="170">
        <v>148</v>
      </c>
      <c r="V4" s="176">
        <f t="shared" si="2"/>
        <v>736</v>
      </c>
      <c r="W4" s="165"/>
      <c r="X4" s="163"/>
      <c r="Y4" s="163"/>
      <c r="Z4" s="163"/>
      <c r="AA4" s="163"/>
      <c r="AB4" s="164"/>
      <c r="AC4" s="12"/>
      <c r="AD4" s="12"/>
      <c r="AE4" s="12"/>
      <c r="AF4" s="12"/>
      <c r="AG4" s="12"/>
      <c r="AH4" s="12"/>
      <c r="AI4" s="12"/>
      <c r="AJ4" s="12"/>
      <c r="AK4" s="12"/>
    </row>
    <row r="5" spans="1:37" ht="18.600000000000001">
      <c r="A5" s="12"/>
      <c r="B5" s="12"/>
      <c r="C5" s="12"/>
      <c r="D5" s="15">
        <v>3</v>
      </c>
      <c r="E5" s="175" t="s">
        <v>31</v>
      </c>
      <c r="F5" s="87"/>
      <c r="G5" s="167">
        <v>43405</v>
      </c>
      <c r="H5" s="168">
        <v>2018</v>
      </c>
      <c r="I5" s="316">
        <f t="shared" si="0"/>
        <v>1458</v>
      </c>
      <c r="J5" s="169"/>
      <c r="K5" s="170">
        <v>140</v>
      </c>
      <c r="L5" s="170">
        <v>144</v>
      </c>
      <c r="M5" s="170">
        <v>152</v>
      </c>
      <c r="N5" s="170">
        <v>144</v>
      </c>
      <c r="O5" s="170">
        <v>142</v>
      </c>
      <c r="P5" s="316">
        <f t="shared" si="1"/>
        <v>722</v>
      </c>
      <c r="Q5" s="170">
        <v>148</v>
      </c>
      <c r="R5" s="170">
        <v>148</v>
      </c>
      <c r="S5" s="170">
        <v>148</v>
      </c>
      <c r="T5" s="170">
        <v>148</v>
      </c>
      <c r="U5" s="170">
        <v>144</v>
      </c>
      <c r="V5" s="176">
        <f t="shared" si="2"/>
        <v>736</v>
      </c>
      <c r="W5" s="163"/>
      <c r="X5" s="163"/>
      <c r="Y5" s="163"/>
      <c r="Z5" s="163"/>
      <c r="AA5" s="163"/>
      <c r="AB5" s="164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18.600000000000001">
      <c r="A6" s="12"/>
      <c r="B6" s="12"/>
      <c r="C6" s="12"/>
      <c r="D6" s="14">
        <v>4</v>
      </c>
      <c r="E6" s="175" t="s">
        <v>27</v>
      </c>
      <c r="F6" s="87"/>
      <c r="G6" s="167">
        <v>42283</v>
      </c>
      <c r="H6" s="168">
        <v>2005</v>
      </c>
      <c r="I6" s="316">
        <f t="shared" si="0"/>
        <v>1455</v>
      </c>
      <c r="J6" s="169"/>
      <c r="K6" s="170">
        <v>144</v>
      </c>
      <c r="L6" s="170">
        <v>144</v>
      </c>
      <c r="M6" s="170">
        <v>148</v>
      </c>
      <c r="N6" s="170">
        <v>148</v>
      </c>
      <c r="O6" s="170">
        <v>144</v>
      </c>
      <c r="P6" s="316">
        <f t="shared" si="1"/>
        <v>728</v>
      </c>
      <c r="Q6" s="170">
        <v>144</v>
      </c>
      <c r="R6" s="170">
        <v>144</v>
      </c>
      <c r="S6" s="170">
        <v>147</v>
      </c>
      <c r="T6" s="170">
        <v>148</v>
      </c>
      <c r="U6" s="170">
        <v>144</v>
      </c>
      <c r="V6" s="176">
        <f t="shared" si="2"/>
        <v>727</v>
      </c>
      <c r="W6" s="165"/>
      <c r="X6" s="163"/>
      <c r="Y6" s="163"/>
      <c r="Z6" s="163"/>
      <c r="AA6" s="163"/>
      <c r="AB6" s="164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18.600000000000001">
      <c r="A7" s="12"/>
      <c r="B7" s="12"/>
      <c r="C7" s="12"/>
      <c r="D7" s="15">
        <v>5</v>
      </c>
      <c r="E7" s="175" t="s">
        <v>30</v>
      </c>
      <c r="F7" s="87"/>
      <c r="G7" s="167">
        <v>43027</v>
      </c>
      <c r="H7" s="168">
        <v>2017</v>
      </c>
      <c r="I7" s="316">
        <f t="shared" si="0"/>
        <v>1455</v>
      </c>
      <c r="J7" s="169"/>
      <c r="K7" s="170">
        <v>150</v>
      </c>
      <c r="L7" s="170">
        <v>140</v>
      </c>
      <c r="M7" s="170">
        <v>148</v>
      </c>
      <c r="N7" s="170">
        <v>148</v>
      </c>
      <c r="O7" s="170">
        <v>144</v>
      </c>
      <c r="P7" s="316">
        <f t="shared" si="1"/>
        <v>730</v>
      </c>
      <c r="Q7" s="170">
        <v>145</v>
      </c>
      <c r="R7" s="170">
        <v>144</v>
      </c>
      <c r="S7" s="170">
        <v>144</v>
      </c>
      <c r="T7" s="170">
        <v>148</v>
      </c>
      <c r="U7" s="170">
        <v>144</v>
      </c>
      <c r="V7" s="176">
        <f t="shared" si="2"/>
        <v>725</v>
      </c>
      <c r="W7" s="165"/>
      <c r="X7" s="163"/>
      <c r="Y7" s="163"/>
      <c r="Z7" s="163"/>
      <c r="AA7" s="163"/>
      <c r="AB7" s="164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8.600000000000001">
      <c r="A8" s="12"/>
      <c r="B8" s="12"/>
      <c r="C8" s="12"/>
      <c r="D8" s="14">
        <v>6</v>
      </c>
      <c r="E8" s="175" t="s">
        <v>26</v>
      </c>
      <c r="F8" s="87"/>
      <c r="G8" s="167">
        <v>43510</v>
      </c>
      <c r="H8" s="168">
        <v>2019</v>
      </c>
      <c r="I8" s="316">
        <f t="shared" si="0"/>
        <v>1447</v>
      </c>
      <c r="J8" s="169"/>
      <c r="K8" s="170">
        <v>143</v>
      </c>
      <c r="L8" s="170">
        <v>144</v>
      </c>
      <c r="M8" s="170">
        <v>150</v>
      </c>
      <c r="N8" s="170">
        <v>148</v>
      </c>
      <c r="O8" s="170">
        <v>148</v>
      </c>
      <c r="P8" s="316">
        <f t="shared" si="1"/>
        <v>733</v>
      </c>
      <c r="Q8" s="170">
        <v>140</v>
      </c>
      <c r="R8" s="170">
        <v>144</v>
      </c>
      <c r="S8" s="170">
        <v>142</v>
      </c>
      <c r="T8" s="170">
        <v>142</v>
      </c>
      <c r="U8" s="170">
        <v>146</v>
      </c>
      <c r="V8" s="176">
        <f t="shared" si="2"/>
        <v>714</v>
      </c>
      <c r="W8" s="165"/>
      <c r="X8" s="165"/>
      <c r="Y8" s="165"/>
      <c r="Z8" s="165"/>
      <c r="AA8" s="163"/>
      <c r="AB8" s="164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18.600000000000001">
      <c r="A9" s="12"/>
      <c r="B9" s="12"/>
      <c r="C9" s="12"/>
      <c r="D9" s="15">
        <v>7</v>
      </c>
      <c r="E9" s="175" t="s">
        <v>28</v>
      </c>
      <c r="F9" s="87"/>
      <c r="G9" s="167">
        <v>42293</v>
      </c>
      <c r="H9" s="168">
        <v>2008</v>
      </c>
      <c r="I9" s="316">
        <f t="shared" si="0"/>
        <v>1441</v>
      </c>
      <c r="J9" s="169"/>
      <c r="K9" s="170">
        <v>145</v>
      </c>
      <c r="L9" s="170">
        <v>148</v>
      </c>
      <c r="M9" s="170">
        <v>146</v>
      </c>
      <c r="N9" s="170">
        <v>140</v>
      </c>
      <c r="O9" s="170">
        <v>142</v>
      </c>
      <c r="P9" s="316">
        <f t="shared" si="1"/>
        <v>721</v>
      </c>
      <c r="Q9" s="170">
        <v>144</v>
      </c>
      <c r="R9" s="170">
        <v>144</v>
      </c>
      <c r="S9" s="170">
        <v>144</v>
      </c>
      <c r="T9" s="170">
        <v>144</v>
      </c>
      <c r="U9" s="170">
        <v>144</v>
      </c>
      <c r="V9" s="176">
        <f t="shared" si="2"/>
        <v>720</v>
      </c>
      <c r="W9" s="165"/>
      <c r="X9" s="163"/>
      <c r="Y9" s="163"/>
      <c r="Z9" s="163"/>
      <c r="AA9" s="163"/>
      <c r="AB9" s="164"/>
      <c r="AC9" s="12"/>
      <c r="AD9" s="12"/>
      <c r="AE9" s="12"/>
      <c r="AF9" s="12"/>
      <c r="AG9" s="12"/>
      <c r="AH9" s="12"/>
      <c r="AI9" s="12"/>
      <c r="AJ9" s="12"/>
      <c r="AK9" s="12"/>
    </row>
    <row r="10" spans="1:37" ht="18.600000000000001">
      <c r="A10" s="12"/>
      <c r="B10" s="12"/>
      <c r="C10" s="12"/>
      <c r="D10" s="14">
        <v>8</v>
      </c>
      <c r="E10" s="175" t="s">
        <v>45</v>
      </c>
      <c r="F10" s="87"/>
      <c r="G10" s="167">
        <v>42256</v>
      </c>
      <c r="H10" s="168">
        <v>2004</v>
      </c>
      <c r="I10" s="316">
        <f t="shared" si="0"/>
        <v>1439</v>
      </c>
      <c r="J10" s="169"/>
      <c r="K10" s="170">
        <v>140</v>
      </c>
      <c r="L10" s="170">
        <v>144</v>
      </c>
      <c r="M10" s="170">
        <v>140</v>
      </c>
      <c r="N10" s="170">
        <v>147</v>
      </c>
      <c r="O10" s="170">
        <v>140</v>
      </c>
      <c r="P10" s="316">
        <f t="shared" si="1"/>
        <v>711</v>
      </c>
      <c r="Q10" s="170">
        <v>148</v>
      </c>
      <c r="R10" s="170">
        <v>148</v>
      </c>
      <c r="S10" s="170">
        <v>140</v>
      </c>
      <c r="T10" s="170">
        <v>144</v>
      </c>
      <c r="U10" s="170">
        <v>148</v>
      </c>
      <c r="V10" s="176">
        <f t="shared" si="2"/>
        <v>728</v>
      </c>
      <c r="W10" s="163"/>
      <c r="X10" s="163"/>
      <c r="Y10" s="163"/>
      <c r="Z10" s="163"/>
      <c r="AA10" s="163"/>
      <c r="AB10" s="164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8.600000000000001">
      <c r="A11" s="12"/>
      <c r="B11" s="12"/>
      <c r="C11" s="12"/>
      <c r="D11" s="15">
        <v>9</v>
      </c>
      <c r="E11" s="175" t="s">
        <v>53</v>
      </c>
      <c r="F11" s="87"/>
      <c r="G11" s="167">
        <v>42278</v>
      </c>
      <c r="H11" s="168">
        <v>2015</v>
      </c>
      <c r="I11" s="316">
        <f t="shared" si="0"/>
        <v>1437</v>
      </c>
      <c r="J11" s="169"/>
      <c r="K11" s="170">
        <v>148</v>
      </c>
      <c r="L11" s="170">
        <v>144</v>
      </c>
      <c r="M11" s="170">
        <v>127</v>
      </c>
      <c r="N11" s="170">
        <v>148</v>
      </c>
      <c r="O11" s="170">
        <v>144</v>
      </c>
      <c r="P11" s="316">
        <f t="shared" si="1"/>
        <v>711</v>
      </c>
      <c r="Q11" s="170">
        <v>140</v>
      </c>
      <c r="R11" s="170">
        <v>144</v>
      </c>
      <c r="S11" s="170">
        <v>150</v>
      </c>
      <c r="T11" s="170">
        <v>144</v>
      </c>
      <c r="U11" s="170">
        <v>148</v>
      </c>
      <c r="V11" s="176">
        <f t="shared" si="2"/>
        <v>726</v>
      </c>
      <c r="W11" s="165"/>
      <c r="X11" s="163"/>
      <c r="Y11" s="163"/>
      <c r="Z11" s="163"/>
      <c r="AA11" s="163"/>
      <c r="AB11" s="164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8.600000000000001">
      <c r="A12" s="12"/>
      <c r="B12" s="12"/>
      <c r="C12" s="12"/>
      <c r="D12" s="14">
        <v>10</v>
      </c>
      <c r="E12" s="318" t="s">
        <v>78</v>
      </c>
      <c r="F12" s="87"/>
      <c r="G12" s="167">
        <v>44822</v>
      </c>
      <c r="H12" s="319">
        <v>2012</v>
      </c>
      <c r="I12" s="316">
        <f t="shared" si="0"/>
        <v>1436</v>
      </c>
      <c r="J12" s="240"/>
      <c r="K12" s="241">
        <v>140</v>
      </c>
      <c r="L12" s="241">
        <v>144</v>
      </c>
      <c r="M12" s="241">
        <v>140</v>
      </c>
      <c r="N12" s="241">
        <v>140</v>
      </c>
      <c r="O12" s="241">
        <v>144</v>
      </c>
      <c r="P12" s="316">
        <f t="shared" si="1"/>
        <v>708</v>
      </c>
      <c r="Q12" s="317">
        <v>144</v>
      </c>
      <c r="R12" s="317">
        <v>144</v>
      </c>
      <c r="S12" s="317">
        <v>148</v>
      </c>
      <c r="T12" s="317">
        <v>144</v>
      </c>
      <c r="U12" s="317">
        <v>148</v>
      </c>
      <c r="V12" s="176">
        <f t="shared" si="2"/>
        <v>728</v>
      </c>
      <c r="W12" s="163"/>
      <c r="X12" s="163"/>
      <c r="Y12" s="163"/>
      <c r="Z12" s="163"/>
      <c r="AA12" s="163"/>
      <c r="AB12" s="164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8.600000000000001">
      <c r="A13" s="12"/>
      <c r="B13" s="12"/>
      <c r="C13" s="12"/>
      <c r="D13" s="15">
        <v>11</v>
      </c>
      <c r="E13" s="175" t="s">
        <v>3</v>
      </c>
      <c r="F13" s="87"/>
      <c r="G13" s="167">
        <v>42279</v>
      </c>
      <c r="H13" s="168">
        <v>2008</v>
      </c>
      <c r="I13" s="316">
        <f t="shared" si="0"/>
        <v>1434</v>
      </c>
      <c r="J13" s="169"/>
      <c r="K13" s="170">
        <v>140</v>
      </c>
      <c r="L13" s="170">
        <v>144</v>
      </c>
      <c r="M13" s="170">
        <v>140</v>
      </c>
      <c r="N13" s="170">
        <v>144</v>
      </c>
      <c r="O13" s="170">
        <v>148</v>
      </c>
      <c r="P13" s="316">
        <f t="shared" si="1"/>
        <v>716</v>
      </c>
      <c r="Q13" s="170">
        <v>144</v>
      </c>
      <c r="R13" s="170">
        <v>140</v>
      </c>
      <c r="S13" s="170">
        <v>146</v>
      </c>
      <c r="T13" s="170">
        <v>144</v>
      </c>
      <c r="U13" s="170">
        <v>144</v>
      </c>
      <c r="V13" s="176">
        <f t="shared" si="2"/>
        <v>718</v>
      </c>
      <c r="W13" s="165"/>
      <c r="X13" s="163"/>
      <c r="Y13" s="163"/>
      <c r="Z13" s="163"/>
      <c r="AA13" s="163"/>
      <c r="AB13" s="164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8.600000000000001">
      <c r="A14" s="12"/>
      <c r="B14" s="12"/>
      <c r="C14" s="12"/>
      <c r="D14" s="14">
        <v>12</v>
      </c>
      <c r="E14" s="175" t="s">
        <v>43</v>
      </c>
      <c r="F14" s="87"/>
      <c r="G14" s="167">
        <v>43146</v>
      </c>
      <c r="H14" s="168">
        <v>2018</v>
      </c>
      <c r="I14" s="316">
        <f t="shared" si="0"/>
        <v>1426</v>
      </c>
      <c r="J14" s="169"/>
      <c r="K14" s="170">
        <v>148</v>
      </c>
      <c r="L14" s="170">
        <v>143</v>
      </c>
      <c r="M14" s="170">
        <v>144</v>
      </c>
      <c r="N14" s="170">
        <v>144</v>
      </c>
      <c r="O14" s="170">
        <v>144</v>
      </c>
      <c r="P14" s="316">
        <f t="shared" si="1"/>
        <v>723</v>
      </c>
      <c r="Q14" s="170">
        <v>148</v>
      </c>
      <c r="R14" s="170">
        <v>144</v>
      </c>
      <c r="S14" s="170">
        <v>140</v>
      </c>
      <c r="T14" s="170">
        <v>144</v>
      </c>
      <c r="U14" s="170">
        <v>127</v>
      </c>
      <c r="V14" s="176">
        <f t="shared" si="2"/>
        <v>703</v>
      </c>
      <c r="W14" s="165"/>
      <c r="X14" s="163"/>
      <c r="Y14" s="163"/>
      <c r="Z14" s="163"/>
      <c r="AA14" s="163"/>
      <c r="AB14" s="164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8.600000000000001">
      <c r="A15" s="12"/>
      <c r="B15" s="12"/>
      <c r="C15" s="12"/>
      <c r="D15" s="15">
        <v>13</v>
      </c>
      <c r="E15" s="175" t="s">
        <v>32</v>
      </c>
      <c r="F15" s="87"/>
      <c r="G15" s="167">
        <v>42092</v>
      </c>
      <c r="H15" s="168">
        <v>2007</v>
      </c>
      <c r="I15" s="316">
        <f t="shared" si="0"/>
        <v>1413</v>
      </c>
      <c r="J15" s="169"/>
      <c r="K15" s="170">
        <v>140</v>
      </c>
      <c r="L15" s="170">
        <v>142</v>
      </c>
      <c r="M15" s="170">
        <v>140</v>
      </c>
      <c r="N15" s="170">
        <v>140</v>
      </c>
      <c r="O15" s="170">
        <v>140</v>
      </c>
      <c r="P15" s="316">
        <f t="shared" si="1"/>
        <v>702</v>
      </c>
      <c r="Q15" s="170">
        <v>144</v>
      </c>
      <c r="R15" s="170">
        <v>140</v>
      </c>
      <c r="S15" s="170">
        <v>144</v>
      </c>
      <c r="T15" s="170">
        <v>140</v>
      </c>
      <c r="U15" s="170">
        <v>143</v>
      </c>
      <c r="V15" s="176">
        <f t="shared" si="2"/>
        <v>711</v>
      </c>
      <c r="W15" s="165"/>
      <c r="X15" s="163"/>
      <c r="Y15" s="163"/>
      <c r="Z15" s="163"/>
      <c r="AA15" s="163"/>
      <c r="AB15" s="164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8.600000000000001">
      <c r="A16" s="12"/>
      <c r="B16" s="12"/>
      <c r="C16" s="12"/>
      <c r="D16" s="14">
        <v>14</v>
      </c>
      <c r="E16" s="175" t="s">
        <v>25</v>
      </c>
      <c r="F16" s="87"/>
      <c r="G16" s="167">
        <v>43580</v>
      </c>
      <c r="H16" s="168">
        <v>2019</v>
      </c>
      <c r="I16" s="316">
        <f t="shared" si="0"/>
        <v>1409</v>
      </c>
      <c r="J16" s="169"/>
      <c r="K16" s="170">
        <v>140</v>
      </c>
      <c r="L16" s="170">
        <v>131</v>
      </c>
      <c r="M16" s="170">
        <v>142</v>
      </c>
      <c r="N16" s="170">
        <v>144</v>
      </c>
      <c r="O16" s="170">
        <v>140</v>
      </c>
      <c r="P16" s="316">
        <f t="shared" si="1"/>
        <v>697</v>
      </c>
      <c r="Q16" s="170">
        <v>140</v>
      </c>
      <c r="R16" s="170">
        <v>140</v>
      </c>
      <c r="S16" s="170">
        <v>144</v>
      </c>
      <c r="T16" s="170">
        <v>144</v>
      </c>
      <c r="U16" s="170">
        <v>144</v>
      </c>
      <c r="V16" s="176">
        <f t="shared" si="2"/>
        <v>712</v>
      </c>
      <c r="W16" s="165"/>
      <c r="X16" s="163"/>
      <c r="Y16" s="163"/>
      <c r="Z16" s="163"/>
      <c r="AA16" s="163"/>
      <c r="AB16" s="164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8.600000000000001">
      <c r="A17" s="12"/>
      <c r="B17" s="12"/>
      <c r="C17" s="12"/>
      <c r="D17" s="15">
        <v>15</v>
      </c>
      <c r="E17" s="175" t="s">
        <v>54</v>
      </c>
      <c r="F17" s="87"/>
      <c r="G17" s="167">
        <v>42347</v>
      </c>
      <c r="H17" s="168">
        <v>2010</v>
      </c>
      <c r="I17" s="316">
        <f t="shared" si="0"/>
        <v>1405</v>
      </c>
      <c r="J17" s="169"/>
      <c r="K17" s="170">
        <v>140</v>
      </c>
      <c r="L17" s="170">
        <v>142</v>
      </c>
      <c r="M17" s="170">
        <v>144</v>
      </c>
      <c r="N17" s="170">
        <v>145</v>
      </c>
      <c r="O17" s="170">
        <v>141</v>
      </c>
      <c r="P17" s="316">
        <f t="shared" si="1"/>
        <v>712</v>
      </c>
      <c r="Q17" s="170">
        <v>140</v>
      </c>
      <c r="R17" s="170">
        <v>142</v>
      </c>
      <c r="S17" s="170">
        <v>140</v>
      </c>
      <c r="T17" s="170">
        <v>142</v>
      </c>
      <c r="U17" s="170">
        <v>129</v>
      </c>
      <c r="V17" s="176">
        <f t="shared" si="2"/>
        <v>693</v>
      </c>
      <c r="W17" s="165"/>
      <c r="X17" s="163"/>
      <c r="Y17" s="163"/>
      <c r="Z17" s="163"/>
      <c r="AA17" s="163"/>
      <c r="AB17" s="164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8.600000000000001">
      <c r="A18" s="12"/>
      <c r="B18" s="12"/>
      <c r="C18" s="12"/>
      <c r="D18" s="14">
        <v>16</v>
      </c>
      <c r="E18" s="175" t="s">
        <v>13</v>
      </c>
      <c r="F18" s="87"/>
      <c r="G18" s="167">
        <v>42446</v>
      </c>
      <c r="H18" s="168">
        <v>2016</v>
      </c>
      <c r="I18" s="316">
        <f t="shared" si="0"/>
        <v>1393</v>
      </c>
      <c r="J18" s="169"/>
      <c r="K18" s="170">
        <v>142</v>
      </c>
      <c r="L18" s="170">
        <v>143</v>
      </c>
      <c r="M18" s="170">
        <v>143</v>
      </c>
      <c r="N18" s="170">
        <v>142</v>
      </c>
      <c r="O18" s="170">
        <v>144</v>
      </c>
      <c r="P18" s="316">
        <f t="shared" si="1"/>
        <v>714</v>
      </c>
      <c r="Q18" s="170">
        <v>144</v>
      </c>
      <c r="R18" s="170">
        <v>143</v>
      </c>
      <c r="S18" s="170">
        <v>124</v>
      </c>
      <c r="T18" s="170">
        <v>128</v>
      </c>
      <c r="U18" s="170">
        <v>140</v>
      </c>
      <c r="V18" s="176">
        <f t="shared" si="2"/>
        <v>679</v>
      </c>
      <c r="W18" s="165"/>
      <c r="X18" s="163"/>
      <c r="Y18" s="163"/>
      <c r="Z18" s="163"/>
      <c r="AA18" s="163"/>
      <c r="AB18" s="164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ht="18.600000000000001">
      <c r="A19" s="12"/>
      <c r="B19" s="12"/>
      <c r="C19" s="12"/>
      <c r="D19" s="15">
        <v>17</v>
      </c>
      <c r="E19" s="175" t="s">
        <v>62</v>
      </c>
      <c r="F19" s="87"/>
      <c r="G19" s="167">
        <v>44679</v>
      </c>
      <c r="H19" s="168">
        <v>2022</v>
      </c>
      <c r="I19" s="316">
        <f t="shared" si="0"/>
        <v>1372</v>
      </c>
      <c r="J19" s="169"/>
      <c r="K19" s="170">
        <v>140</v>
      </c>
      <c r="L19" s="170">
        <v>144</v>
      </c>
      <c r="M19" s="170">
        <v>126</v>
      </c>
      <c r="N19" s="170">
        <v>144</v>
      </c>
      <c r="O19" s="170">
        <v>142</v>
      </c>
      <c r="P19" s="316">
        <f t="shared" si="1"/>
        <v>696</v>
      </c>
      <c r="Q19" s="170">
        <v>140</v>
      </c>
      <c r="R19" s="170">
        <v>140</v>
      </c>
      <c r="S19" s="170">
        <v>127</v>
      </c>
      <c r="T19" s="170">
        <v>129</v>
      </c>
      <c r="U19" s="170">
        <v>140</v>
      </c>
      <c r="V19" s="176">
        <f t="shared" si="2"/>
        <v>676</v>
      </c>
      <c r="W19" s="165"/>
      <c r="X19" s="163"/>
      <c r="Y19" s="163"/>
      <c r="Z19" s="163"/>
      <c r="AA19" s="163"/>
      <c r="AB19" s="164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8.600000000000001">
      <c r="A20" s="12"/>
      <c r="B20" s="12"/>
      <c r="C20" s="12"/>
      <c r="D20" s="14">
        <v>18</v>
      </c>
      <c r="E20" s="175" t="s">
        <v>39</v>
      </c>
      <c r="F20" s="87"/>
      <c r="G20" s="167">
        <v>42068</v>
      </c>
      <c r="H20" s="168">
        <v>2009</v>
      </c>
      <c r="I20" s="316">
        <f t="shared" si="0"/>
        <v>1361</v>
      </c>
      <c r="J20" s="169"/>
      <c r="K20" s="170">
        <v>140</v>
      </c>
      <c r="L20" s="170">
        <v>140</v>
      </c>
      <c r="M20" s="170">
        <v>146</v>
      </c>
      <c r="N20" s="170">
        <v>124</v>
      </c>
      <c r="O20" s="170">
        <v>124</v>
      </c>
      <c r="P20" s="316">
        <f t="shared" si="1"/>
        <v>674</v>
      </c>
      <c r="Q20" s="170">
        <v>140</v>
      </c>
      <c r="R20" s="170">
        <v>142</v>
      </c>
      <c r="S20" s="170">
        <v>143</v>
      </c>
      <c r="T20" s="170">
        <v>129</v>
      </c>
      <c r="U20" s="170">
        <v>133</v>
      </c>
      <c r="V20" s="176">
        <f t="shared" si="2"/>
        <v>687</v>
      </c>
      <c r="W20" s="165"/>
      <c r="X20" s="163"/>
      <c r="Y20" s="163"/>
      <c r="Z20" s="163"/>
      <c r="AA20" s="163"/>
      <c r="AB20" s="164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ht="18.600000000000001">
      <c r="A21" s="12"/>
      <c r="B21" s="12"/>
      <c r="C21" s="12"/>
      <c r="D21" s="15">
        <v>19</v>
      </c>
      <c r="E21" s="175" t="s">
        <v>33</v>
      </c>
      <c r="F21" s="87"/>
      <c r="G21" s="167">
        <v>42712</v>
      </c>
      <c r="H21" s="168">
        <v>2016</v>
      </c>
      <c r="I21" s="316">
        <f t="shared" si="0"/>
        <v>1361</v>
      </c>
      <c r="J21" s="169"/>
      <c r="K21" s="170">
        <v>123</v>
      </c>
      <c r="L21" s="170">
        <v>143</v>
      </c>
      <c r="M21" s="170">
        <v>140</v>
      </c>
      <c r="N21" s="170">
        <v>129</v>
      </c>
      <c r="O21" s="170">
        <v>148</v>
      </c>
      <c r="P21" s="316">
        <f t="shared" si="1"/>
        <v>683</v>
      </c>
      <c r="Q21" s="170">
        <v>125</v>
      </c>
      <c r="R21" s="170">
        <v>140</v>
      </c>
      <c r="S21" s="170">
        <v>140</v>
      </c>
      <c r="T21" s="170">
        <v>131</v>
      </c>
      <c r="U21" s="170">
        <v>142</v>
      </c>
      <c r="V21" s="176">
        <f t="shared" si="2"/>
        <v>678</v>
      </c>
      <c r="W21" s="165"/>
      <c r="X21" s="163"/>
      <c r="Y21" s="163"/>
      <c r="Z21" s="163"/>
      <c r="AA21" s="163"/>
      <c r="AB21" s="164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ht="18.600000000000001">
      <c r="A22" s="12"/>
      <c r="B22" s="12"/>
      <c r="C22" s="12"/>
      <c r="D22" s="14">
        <v>20</v>
      </c>
      <c r="E22" s="175" t="s">
        <v>59</v>
      </c>
      <c r="F22" s="87"/>
      <c r="G22" s="167">
        <v>42817</v>
      </c>
      <c r="H22" s="168">
        <v>2017</v>
      </c>
      <c r="I22" s="316">
        <f t="shared" si="0"/>
        <v>1344</v>
      </c>
      <c r="J22" s="169"/>
      <c r="K22" s="170">
        <v>126</v>
      </c>
      <c r="L22" s="170">
        <v>116</v>
      </c>
      <c r="M22" s="170">
        <v>132</v>
      </c>
      <c r="N22" s="170">
        <v>140</v>
      </c>
      <c r="O22" s="170">
        <v>128</v>
      </c>
      <c r="P22" s="316">
        <f t="shared" si="1"/>
        <v>642</v>
      </c>
      <c r="Q22" s="170">
        <v>126</v>
      </c>
      <c r="R22" s="170">
        <v>144</v>
      </c>
      <c r="S22" s="170">
        <v>144</v>
      </c>
      <c r="T22" s="170">
        <v>144</v>
      </c>
      <c r="U22" s="170">
        <v>144</v>
      </c>
      <c r="V22" s="176">
        <f t="shared" si="2"/>
        <v>702</v>
      </c>
      <c r="W22" s="165"/>
      <c r="X22" s="163"/>
      <c r="Y22" s="163"/>
      <c r="Z22" s="163"/>
      <c r="AA22" s="163"/>
      <c r="AB22" s="164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18.600000000000001">
      <c r="A23" s="12"/>
      <c r="B23" s="12"/>
      <c r="C23" s="12"/>
      <c r="D23" s="15">
        <v>21</v>
      </c>
      <c r="E23" s="175" t="s">
        <v>61</v>
      </c>
      <c r="F23" s="87"/>
      <c r="G23" s="167">
        <v>42251</v>
      </c>
      <c r="H23" s="168">
        <v>2014</v>
      </c>
      <c r="I23" s="316">
        <f t="shared" si="0"/>
        <v>1337</v>
      </c>
      <c r="J23" s="169"/>
      <c r="K23" s="170">
        <v>135</v>
      </c>
      <c r="L23" s="170">
        <v>126</v>
      </c>
      <c r="M23" s="170">
        <v>126</v>
      </c>
      <c r="N23" s="170">
        <v>140</v>
      </c>
      <c r="O23" s="170">
        <v>127</v>
      </c>
      <c r="P23" s="316">
        <f t="shared" si="1"/>
        <v>654</v>
      </c>
      <c r="Q23" s="170">
        <v>143</v>
      </c>
      <c r="R23" s="170">
        <v>142</v>
      </c>
      <c r="S23" s="170">
        <v>127</v>
      </c>
      <c r="T23" s="170">
        <v>144</v>
      </c>
      <c r="U23" s="170">
        <v>127</v>
      </c>
      <c r="V23" s="176">
        <f t="shared" si="2"/>
        <v>683</v>
      </c>
      <c r="W23" s="165"/>
      <c r="X23" s="163"/>
      <c r="Y23" s="163"/>
      <c r="Z23" s="163"/>
      <c r="AA23" s="163"/>
      <c r="AB23" s="164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18.600000000000001">
      <c r="A24" s="12"/>
      <c r="B24" s="12"/>
      <c r="C24" s="12"/>
      <c r="D24" s="14">
        <v>22</v>
      </c>
      <c r="E24" s="175" t="s">
        <v>44</v>
      </c>
      <c r="F24" s="87"/>
      <c r="G24" s="167">
        <v>43523</v>
      </c>
      <c r="H24" s="168">
        <v>2019</v>
      </c>
      <c r="I24" s="316">
        <f t="shared" si="0"/>
        <v>1337</v>
      </c>
      <c r="J24" s="169"/>
      <c r="K24" s="170">
        <v>142</v>
      </c>
      <c r="L24" s="170">
        <v>128</v>
      </c>
      <c r="M24" s="170">
        <v>144</v>
      </c>
      <c r="N24" s="170">
        <v>129</v>
      </c>
      <c r="O24" s="170">
        <v>140</v>
      </c>
      <c r="P24" s="316">
        <f t="shared" si="1"/>
        <v>683</v>
      </c>
      <c r="Q24" s="170">
        <v>127</v>
      </c>
      <c r="R24" s="170">
        <v>140</v>
      </c>
      <c r="S24" s="170">
        <v>140</v>
      </c>
      <c r="T24" s="170">
        <v>124</v>
      </c>
      <c r="U24" s="170">
        <v>123</v>
      </c>
      <c r="V24" s="176">
        <f t="shared" si="2"/>
        <v>654</v>
      </c>
      <c r="W24" s="165"/>
      <c r="X24" s="163"/>
      <c r="Y24" s="163"/>
      <c r="Z24" s="163"/>
      <c r="AA24" s="163"/>
      <c r="AB24" s="164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ht="18.600000000000001">
      <c r="A25" s="12"/>
      <c r="B25" s="12"/>
      <c r="C25" s="12"/>
      <c r="D25" s="15">
        <v>23</v>
      </c>
      <c r="E25" s="175" t="s">
        <v>37</v>
      </c>
      <c r="F25" s="87"/>
      <c r="G25" s="167">
        <v>42118</v>
      </c>
      <c r="H25" s="168">
        <v>2007</v>
      </c>
      <c r="I25" s="316">
        <f t="shared" si="0"/>
        <v>1302</v>
      </c>
      <c r="J25" s="169"/>
      <c r="K25" s="170">
        <v>123</v>
      </c>
      <c r="L25" s="170">
        <v>128</v>
      </c>
      <c r="M25" s="170">
        <v>126</v>
      </c>
      <c r="N25" s="170">
        <v>127</v>
      </c>
      <c r="O25" s="170">
        <v>124</v>
      </c>
      <c r="P25" s="316">
        <f t="shared" si="1"/>
        <v>628</v>
      </c>
      <c r="Q25" s="170">
        <v>127</v>
      </c>
      <c r="R25" s="170">
        <v>128</v>
      </c>
      <c r="S25" s="170">
        <v>131</v>
      </c>
      <c r="T25" s="170">
        <v>140</v>
      </c>
      <c r="U25" s="170">
        <v>148</v>
      </c>
      <c r="V25" s="176">
        <f t="shared" si="2"/>
        <v>674</v>
      </c>
      <c r="W25" s="165"/>
      <c r="X25" s="163"/>
      <c r="Y25" s="163"/>
      <c r="Z25" s="163"/>
      <c r="AA25" s="163"/>
      <c r="AB25" s="164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ht="18.600000000000001">
      <c r="A26" s="12"/>
      <c r="B26" s="12"/>
      <c r="C26" s="12"/>
      <c r="D26" s="14">
        <v>24</v>
      </c>
      <c r="E26" s="175" t="s">
        <v>70</v>
      </c>
      <c r="F26" s="87"/>
      <c r="G26" s="167">
        <v>44623</v>
      </c>
      <c r="H26" s="168">
        <v>2022</v>
      </c>
      <c r="I26" s="316">
        <f t="shared" si="0"/>
        <v>1297</v>
      </c>
      <c r="J26" s="169"/>
      <c r="K26" s="170">
        <v>129</v>
      </c>
      <c r="L26" s="170">
        <v>129</v>
      </c>
      <c r="M26" s="170">
        <v>123</v>
      </c>
      <c r="N26" s="170">
        <v>136</v>
      </c>
      <c r="O26" s="170">
        <v>143</v>
      </c>
      <c r="P26" s="316">
        <f t="shared" si="1"/>
        <v>660</v>
      </c>
      <c r="Q26" s="170">
        <v>122</v>
      </c>
      <c r="R26" s="170">
        <v>144</v>
      </c>
      <c r="S26" s="170">
        <v>120</v>
      </c>
      <c r="T26" s="170">
        <v>107</v>
      </c>
      <c r="U26" s="170">
        <v>144</v>
      </c>
      <c r="V26" s="176">
        <f t="shared" si="2"/>
        <v>637</v>
      </c>
      <c r="W26" s="163"/>
      <c r="X26" s="163"/>
      <c r="Y26" s="163"/>
      <c r="Z26" s="163"/>
      <c r="AA26" s="163"/>
      <c r="AB26" s="164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ht="18.600000000000001">
      <c r="A27" s="12"/>
      <c r="B27" s="12"/>
      <c r="C27" s="12"/>
      <c r="D27" s="15">
        <v>25</v>
      </c>
      <c r="E27" s="177" t="s">
        <v>48</v>
      </c>
      <c r="F27" s="171"/>
      <c r="G27" s="167">
        <v>42079</v>
      </c>
      <c r="H27" s="168">
        <v>2005</v>
      </c>
      <c r="I27" s="316">
        <f t="shared" si="0"/>
        <v>1284</v>
      </c>
      <c r="J27" s="169"/>
      <c r="K27" s="170">
        <v>126</v>
      </c>
      <c r="L27" s="170">
        <v>126</v>
      </c>
      <c r="M27" s="170">
        <v>109</v>
      </c>
      <c r="N27" s="170">
        <v>125</v>
      </c>
      <c r="O27" s="170">
        <v>128</v>
      </c>
      <c r="P27" s="316">
        <f t="shared" si="1"/>
        <v>614</v>
      </c>
      <c r="Q27" s="170">
        <v>127</v>
      </c>
      <c r="R27" s="170">
        <v>144</v>
      </c>
      <c r="S27" s="170">
        <v>140</v>
      </c>
      <c r="T27" s="170">
        <v>135</v>
      </c>
      <c r="U27" s="170">
        <v>124</v>
      </c>
      <c r="V27" s="176">
        <f t="shared" si="2"/>
        <v>670</v>
      </c>
      <c r="W27" s="165"/>
      <c r="X27" s="163"/>
      <c r="Y27" s="163"/>
      <c r="Z27" s="163"/>
      <c r="AA27" s="163"/>
      <c r="AB27" s="164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ht="18.600000000000001">
      <c r="A28" s="12"/>
      <c r="B28" s="12"/>
      <c r="C28" s="12"/>
      <c r="D28" s="14">
        <v>26</v>
      </c>
      <c r="E28" s="175" t="s">
        <v>38</v>
      </c>
      <c r="F28" s="87"/>
      <c r="G28" s="167">
        <v>42307</v>
      </c>
      <c r="H28" s="168">
        <v>2008</v>
      </c>
      <c r="I28" s="316">
        <f t="shared" si="0"/>
        <v>1274</v>
      </c>
      <c r="J28" s="169"/>
      <c r="K28" s="170">
        <v>130</v>
      </c>
      <c r="L28" s="170">
        <v>120</v>
      </c>
      <c r="M28" s="170">
        <v>132</v>
      </c>
      <c r="N28" s="170">
        <v>140</v>
      </c>
      <c r="O28" s="170">
        <v>116</v>
      </c>
      <c r="P28" s="316">
        <f t="shared" si="1"/>
        <v>638</v>
      </c>
      <c r="Q28" s="170">
        <v>129</v>
      </c>
      <c r="R28" s="170">
        <v>140</v>
      </c>
      <c r="S28" s="170">
        <v>122</v>
      </c>
      <c r="T28" s="170">
        <v>123</v>
      </c>
      <c r="U28" s="170">
        <v>122</v>
      </c>
      <c r="V28" s="176">
        <f t="shared" si="2"/>
        <v>636</v>
      </c>
      <c r="W28" s="165"/>
      <c r="X28" s="163"/>
      <c r="Y28" s="163"/>
      <c r="Z28" s="163"/>
      <c r="AA28" s="163"/>
      <c r="AB28" s="164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ht="18.600000000000001">
      <c r="A29" s="12"/>
      <c r="B29" s="12"/>
      <c r="C29" s="12"/>
      <c r="D29" s="15">
        <v>27</v>
      </c>
      <c r="E29" s="175" t="s">
        <v>40</v>
      </c>
      <c r="F29" s="87"/>
      <c r="G29" s="167">
        <v>42106</v>
      </c>
      <c r="H29" s="168">
        <v>2007</v>
      </c>
      <c r="I29" s="316">
        <f t="shared" si="0"/>
        <v>1242</v>
      </c>
      <c r="J29" s="169"/>
      <c r="K29" s="170">
        <v>140</v>
      </c>
      <c r="L29" s="170">
        <v>140</v>
      </c>
      <c r="M29" s="170">
        <v>142</v>
      </c>
      <c r="N29" s="170">
        <v>125</v>
      </c>
      <c r="O29" s="170">
        <v>126</v>
      </c>
      <c r="P29" s="316">
        <f t="shared" si="1"/>
        <v>673</v>
      </c>
      <c r="Q29" s="170">
        <v>114</v>
      </c>
      <c r="R29" s="170">
        <v>106</v>
      </c>
      <c r="S29" s="170">
        <v>115</v>
      </c>
      <c r="T29" s="170">
        <v>125</v>
      </c>
      <c r="U29" s="170">
        <v>109</v>
      </c>
      <c r="V29" s="176">
        <f t="shared" si="2"/>
        <v>569</v>
      </c>
      <c r="W29" s="161"/>
      <c r="X29" s="161"/>
      <c r="Y29" s="161"/>
      <c r="Z29" s="161"/>
      <c r="AA29" s="161"/>
      <c r="AB29" s="85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ht="18.600000000000001">
      <c r="A30" s="12"/>
      <c r="B30" s="12"/>
      <c r="C30" s="12"/>
      <c r="D30" s="14">
        <v>28</v>
      </c>
      <c r="E30" s="175" t="s">
        <v>41</v>
      </c>
      <c r="F30" s="87"/>
      <c r="G30" s="167">
        <v>43216</v>
      </c>
      <c r="H30" s="168">
        <v>2018</v>
      </c>
      <c r="I30" s="316">
        <f t="shared" si="0"/>
        <v>1204</v>
      </c>
      <c r="J30" s="169"/>
      <c r="K30" s="170">
        <v>124</v>
      </c>
      <c r="L30" s="170">
        <v>124</v>
      </c>
      <c r="M30" s="170">
        <v>142</v>
      </c>
      <c r="N30" s="170">
        <v>117</v>
      </c>
      <c r="O30" s="170">
        <v>123</v>
      </c>
      <c r="P30" s="316">
        <f t="shared" si="1"/>
        <v>630</v>
      </c>
      <c r="Q30" s="170">
        <v>105</v>
      </c>
      <c r="R30" s="170">
        <v>106</v>
      </c>
      <c r="S30" s="170">
        <v>122</v>
      </c>
      <c r="T30" s="170">
        <v>121</v>
      </c>
      <c r="U30" s="170">
        <v>120</v>
      </c>
      <c r="V30" s="176">
        <f t="shared" si="2"/>
        <v>574</v>
      </c>
      <c r="W30" s="161"/>
      <c r="X30" s="161"/>
      <c r="Y30" s="161"/>
      <c r="Z30" s="161"/>
      <c r="AA30" s="161"/>
      <c r="AB30" s="85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ht="18.600000000000001">
      <c r="A31" s="12"/>
      <c r="B31" s="12"/>
      <c r="C31" s="12"/>
      <c r="D31" s="15">
        <v>29</v>
      </c>
      <c r="E31" s="175" t="s">
        <v>63</v>
      </c>
      <c r="F31" s="87"/>
      <c r="G31" s="167">
        <v>44623</v>
      </c>
      <c r="H31" s="168">
        <v>2022</v>
      </c>
      <c r="I31" s="316">
        <f t="shared" si="0"/>
        <v>1174</v>
      </c>
      <c r="J31" s="169"/>
      <c r="K31" s="170">
        <v>120</v>
      </c>
      <c r="L31" s="170">
        <v>112</v>
      </c>
      <c r="M31" s="170">
        <v>106</v>
      </c>
      <c r="N31" s="170">
        <v>122</v>
      </c>
      <c r="O31" s="170">
        <v>126</v>
      </c>
      <c r="P31" s="316">
        <f t="shared" si="1"/>
        <v>586</v>
      </c>
      <c r="Q31" s="170">
        <v>123</v>
      </c>
      <c r="R31" s="170">
        <v>127</v>
      </c>
      <c r="S31" s="170">
        <v>126</v>
      </c>
      <c r="T31" s="170">
        <v>103</v>
      </c>
      <c r="U31" s="170">
        <v>109</v>
      </c>
      <c r="V31" s="176">
        <f t="shared" si="2"/>
        <v>588</v>
      </c>
      <c r="W31" s="161"/>
      <c r="X31" s="161"/>
      <c r="Y31" s="161"/>
      <c r="Z31" s="161"/>
      <c r="AA31" s="161"/>
      <c r="AB31" s="85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ht="18.600000000000001">
      <c r="A32" s="12"/>
      <c r="B32" s="12"/>
      <c r="C32" s="12"/>
      <c r="D32" s="14">
        <v>30</v>
      </c>
      <c r="E32" s="175" t="s">
        <v>71</v>
      </c>
      <c r="F32" s="87"/>
      <c r="G32" s="167">
        <v>44805</v>
      </c>
      <c r="H32" s="168">
        <v>2021</v>
      </c>
      <c r="I32" s="316">
        <f t="shared" si="0"/>
        <v>1154</v>
      </c>
      <c r="J32" s="169"/>
      <c r="K32" s="170">
        <v>105</v>
      </c>
      <c r="L32" s="170">
        <v>108</v>
      </c>
      <c r="M32" s="170">
        <v>124</v>
      </c>
      <c r="N32" s="170">
        <v>125</v>
      </c>
      <c r="O32" s="170">
        <v>122</v>
      </c>
      <c r="P32" s="316">
        <f t="shared" si="1"/>
        <v>584</v>
      </c>
      <c r="Q32" s="170">
        <v>105</v>
      </c>
      <c r="R32" s="170">
        <v>120</v>
      </c>
      <c r="S32" s="170">
        <v>106</v>
      </c>
      <c r="T32" s="170">
        <v>111</v>
      </c>
      <c r="U32" s="170">
        <v>128</v>
      </c>
      <c r="V32" s="176">
        <f t="shared" si="2"/>
        <v>570</v>
      </c>
      <c r="W32" s="20"/>
      <c r="X32" s="20"/>
      <c r="Y32" s="20"/>
      <c r="Z32" s="20"/>
      <c r="AA32" s="19"/>
      <c r="AB32" s="17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ht="18.600000000000001">
      <c r="A33" s="12"/>
      <c r="B33" s="12"/>
      <c r="C33" s="12"/>
      <c r="D33" s="15">
        <v>31</v>
      </c>
      <c r="E33" s="175" t="s">
        <v>35</v>
      </c>
      <c r="F33" s="87"/>
      <c r="G33" s="167">
        <v>44679</v>
      </c>
      <c r="H33" s="168">
        <v>2022</v>
      </c>
      <c r="I33" s="316">
        <f t="shared" si="0"/>
        <v>1083</v>
      </c>
      <c r="J33" s="169"/>
      <c r="K33" s="170">
        <v>111</v>
      </c>
      <c r="L33" s="170">
        <v>128</v>
      </c>
      <c r="M33" s="170">
        <v>108</v>
      </c>
      <c r="N33" s="170">
        <v>106</v>
      </c>
      <c r="O33" s="170">
        <v>120</v>
      </c>
      <c r="P33" s="316">
        <f t="shared" si="1"/>
        <v>573</v>
      </c>
      <c r="Q33" s="170">
        <v>107</v>
      </c>
      <c r="R33" s="170">
        <v>84</v>
      </c>
      <c r="S33" s="170">
        <v>112</v>
      </c>
      <c r="T33" s="170">
        <v>106</v>
      </c>
      <c r="U33" s="170">
        <v>101</v>
      </c>
      <c r="V33" s="176">
        <f t="shared" si="2"/>
        <v>510</v>
      </c>
      <c r="W33" s="20"/>
      <c r="X33" s="20"/>
      <c r="Y33" s="20"/>
      <c r="Z33" s="20"/>
      <c r="AA33" s="19"/>
      <c r="AB33" s="17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ht="19.2" thickBot="1">
      <c r="A34" s="12"/>
      <c r="B34" s="12"/>
      <c r="C34" s="12"/>
      <c r="D34" s="14">
        <v>32</v>
      </c>
      <c r="E34" s="261" t="s">
        <v>73</v>
      </c>
      <c r="F34" s="88"/>
      <c r="G34" s="178">
        <v>44805</v>
      </c>
      <c r="H34" s="263">
        <v>2022</v>
      </c>
      <c r="I34" s="179">
        <f t="shared" si="0"/>
        <v>991</v>
      </c>
      <c r="J34" s="186"/>
      <c r="K34" s="262">
        <v>79</v>
      </c>
      <c r="L34" s="262">
        <v>81</v>
      </c>
      <c r="M34" s="262">
        <v>122</v>
      </c>
      <c r="N34" s="262">
        <v>95</v>
      </c>
      <c r="O34" s="262">
        <v>91</v>
      </c>
      <c r="P34" s="179">
        <f t="shared" si="1"/>
        <v>468</v>
      </c>
      <c r="Q34" s="262">
        <v>123</v>
      </c>
      <c r="R34" s="262">
        <v>83</v>
      </c>
      <c r="S34" s="262">
        <v>109</v>
      </c>
      <c r="T34" s="262">
        <v>107</v>
      </c>
      <c r="U34" s="262">
        <v>101</v>
      </c>
      <c r="V34" s="180">
        <f t="shared" si="2"/>
        <v>523</v>
      </c>
      <c r="W34" s="20"/>
      <c r="X34" s="19"/>
      <c r="Y34" s="19"/>
      <c r="Z34" s="19"/>
      <c r="AA34" s="19"/>
      <c r="AB34" s="17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ht="18.600000000000001">
      <c r="A35" s="12"/>
      <c r="B35" s="12"/>
      <c r="C35" s="12"/>
      <c r="D35" s="15"/>
      <c r="E35" s="16"/>
      <c r="F35" s="16"/>
      <c r="G35" s="16"/>
      <c r="H35" s="17"/>
      <c r="I35" s="17"/>
      <c r="J35" s="18"/>
      <c r="K35" s="19"/>
      <c r="L35" s="19"/>
      <c r="M35" s="19"/>
      <c r="N35" s="19"/>
      <c r="O35" s="19"/>
      <c r="P35" s="17"/>
      <c r="Q35" s="19"/>
      <c r="R35" s="19"/>
      <c r="S35" s="19"/>
      <c r="T35" s="19"/>
      <c r="U35" s="19"/>
      <c r="V35" s="17"/>
      <c r="W35" s="20"/>
      <c r="X35" s="20"/>
      <c r="Y35" s="20"/>
      <c r="Z35" s="20"/>
      <c r="AA35" s="19"/>
      <c r="AB35" s="17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ht="18.600000000000001">
      <c r="A36" s="12"/>
      <c r="B36" s="12"/>
      <c r="C36" s="12"/>
      <c r="D36" s="15"/>
      <c r="E36" s="16"/>
      <c r="F36" s="16"/>
      <c r="G36" s="16"/>
      <c r="H36" s="17"/>
      <c r="I36" s="17"/>
      <c r="J36" s="18"/>
      <c r="K36" s="19"/>
      <c r="L36" s="19"/>
      <c r="M36" s="19"/>
      <c r="N36" s="19"/>
      <c r="O36" s="19"/>
      <c r="P36" s="17"/>
      <c r="Q36" s="19"/>
      <c r="R36" s="19"/>
      <c r="S36" s="19"/>
      <c r="T36" s="19"/>
      <c r="U36" s="19"/>
      <c r="V36" s="17"/>
      <c r="W36" s="19"/>
      <c r="X36" s="19"/>
      <c r="Y36" s="19"/>
      <c r="Z36" s="19"/>
      <c r="AA36" s="19"/>
      <c r="AB36" s="17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ht="18.600000000000001">
      <c r="A37" s="12"/>
      <c r="B37" s="12"/>
      <c r="C37" s="12"/>
      <c r="D37" s="15"/>
      <c r="E37" s="16"/>
      <c r="F37" s="16"/>
      <c r="G37" s="16"/>
      <c r="H37" s="17"/>
      <c r="I37" s="17"/>
      <c r="J37" s="18"/>
      <c r="K37" s="19"/>
      <c r="L37" s="19"/>
      <c r="M37" s="19"/>
      <c r="N37" s="19"/>
      <c r="O37" s="19"/>
      <c r="P37" s="17"/>
      <c r="Q37" s="19"/>
      <c r="R37" s="19"/>
      <c r="S37" s="19"/>
      <c r="T37" s="19"/>
      <c r="U37" s="19"/>
      <c r="V37" s="17"/>
      <c r="W37" s="19"/>
      <c r="X37" s="19"/>
      <c r="Y37" s="19"/>
      <c r="Z37" s="19"/>
      <c r="AA37" s="19"/>
      <c r="AB37" s="17"/>
      <c r="AC37" s="12"/>
      <c r="AD37" s="12"/>
      <c r="AE37" s="12"/>
      <c r="AF37" s="12"/>
      <c r="AG37" s="12"/>
      <c r="AH37" s="12"/>
      <c r="AI37" s="12"/>
      <c r="AJ37" s="12"/>
      <c r="AK37" s="12"/>
    </row>
    <row r="38" spans="1:37" ht="18.600000000000001">
      <c r="A38" s="12"/>
      <c r="B38" s="12"/>
      <c r="C38" s="12"/>
      <c r="D38" s="15"/>
      <c r="E38" s="16"/>
      <c r="F38" s="16"/>
      <c r="G38" s="16"/>
      <c r="H38" s="17"/>
      <c r="I38" s="17"/>
      <c r="J38" s="18"/>
      <c r="K38" s="19"/>
      <c r="L38" s="19"/>
      <c r="M38" s="19"/>
      <c r="N38" s="19"/>
      <c r="O38" s="19"/>
      <c r="P38" s="17"/>
      <c r="Q38" s="19"/>
      <c r="R38" s="19"/>
      <c r="S38" s="19"/>
      <c r="T38" s="19"/>
      <c r="U38" s="19"/>
      <c r="V38" s="17"/>
      <c r="W38" s="20"/>
      <c r="X38" s="19"/>
      <c r="Y38" s="19"/>
      <c r="Z38" s="19"/>
      <c r="AA38" s="19"/>
      <c r="AB38" s="17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ht="18.600000000000001">
      <c r="A39" s="12"/>
      <c r="B39" s="12"/>
      <c r="C39" s="12"/>
      <c r="D39" s="15"/>
      <c r="E39" s="16"/>
      <c r="F39" s="16"/>
      <c r="G39" s="16"/>
      <c r="H39" s="17"/>
      <c r="I39" s="17"/>
      <c r="J39" s="18"/>
      <c r="K39" s="19"/>
      <c r="L39" s="19"/>
      <c r="M39" s="19"/>
      <c r="N39" s="19"/>
      <c r="O39" s="19"/>
      <c r="P39" s="17"/>
      <c r="Q39" s="19"/>
      <c r="R39" s="19"/>
      <c r="S39" s="19"/>
      <c r="T39" s="19"/>
      <c r="U39" s="19"/>
      <c r="V39" s="17"/>
      <c r="W39" s="20"/>
      <c r="X39" s="19"/>
      <c r="Y39" s="19"/>
      <c r="Z39" s="19"/>
      <c r="AA39" s="19"/>
      <c r="AB39" s="17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ht="18.600000000000001">
      <c r="A40" s="12"/>
      <c r="B40" s="12"/>
      <c r="C40" s="12"/>
      <c r="D40" s="15"/>
      <c r="E40" s="16"/>
      <c r="F40" s="16"/>
      <c r="G40" s="16"/>
      <c r="H40" s="17"/>
      <c r="I40" s="17"/>
      <c r="J40" s="18"/>
      <c r="K40" s="19"/>
      <c r="L40" s="19"/>
      <c r="M40" s="19"/>
      <c r="N40" s="19"/>
      <c r="O40" s="19"/>
      <c r="P40" s="17"/>
      <c r="Q40" s="19"/>
      <c r="R40" s="19"/>
      <c r="S40" s="19"/>
      <c r="T40" s="19"/>
      <c r="U40" s="19"/>
      <c r="V40" s="17"/>
      <c r="W40" s="20"/>
      <c r="X40" s="19"/>
      <c r="Y40" s="19"/>
      <c r="Z40" s="19"/>
      <c r="AA40" s="19"/>
      <c r="AB40" s="17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ht="18.600000000000001">
      <c r="A41" s="12"/>
      <c r="B41" s="12"/>
      <c r="C41" s="12"/>
      <c r="D41" s="15"/>
      <c r="E41" s="16"/>
      <c r="F41" s="16"/>
      <c r="G41" s="16"/>
      <c r="H41" s="17"/>
      <c r="I41" s="17"/>
      <c r="J41" s="18"/>
      <c r="K41" s="19"/>
      <c r="L41" s="19"/>
      <c r="M41" s="19"/>
      <c r="N41" s="19"/>
      <c r="O41" s="19"/>
      <c r="P41" s="17"/>
      <c r="Q41" s="19"/>
      <c r="R41" s="19"/>
      <c r="S41" s="19"/>
      <c r="T41" s="19"/>
      <c r="U41" s="19"/>
      <c r="V41" s="17"/>
      <c r="W41" s="20"/>
      <c r="X41" s="19"/>
      <c r="Y41" s="19"/>
      <c r="Z41" s="19"/>
      <c r="AA41" s="19"/>
      <c r="AB41" s="17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</row>
    <row r="43" spans="1:37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</row>
    <row r="51" spans="1:37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</row>
    <row r="56" spans="1:37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</row>
    <row r="63" spans="1:37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</row>
    <row r="69" spans="1:37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</sheetData>
  <sortState xmlns:xlrd2="http://schemas.microsoft.com/office/spreadsheetml/2017/richdata2" ref="E3:V34">
    <sortCondition descending="1" ref="I3:I34"/>
  </sortState>
  <mergeCells count="1">
    <mergeCell ref="D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Voorblad</vt:lpstr>
      <vt:lpstr>Daguitslag</vt:lpstr>
      <vt:lpstr>Persoon score</vt:lpstr>
      <vt:lpstr>Stand competite</vt:lpstr>
      <vt:lpstr>Club Kampioen</vt:lpstr>
      <vt:lpstr>stand op gemid</vt:lpstr>
      <vt:lpstr>Speciale score</vt:lpstr>
      <vt:lpstr>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</cp:lastModifiedBy>
  <dcterms:created xsi:type="dcterms:W3CDTF">2020-09-18T09:37:10Z</dcterms:created>
  <dcterms:modified xsi:type="dcterms:W3CDTF">2022-09-02T11:16:16Z</dcterms:modified>
</cp:coreProperties>
</file>