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056166AA-0469-44DB-BD2D-4665869641C9}" xr6:coauthVersionLast="47" xr6:coauthVersionMax="47" xr10:uidLastSave="{00000000-0000-0000-0000-000000000000}"/>
  <bookViews>
    <workbookView xWindow="-108" yWindow="-108" windowWidth="23256" windowHeight="12576" firstSheet="1" activeTab="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" i="3" l="1"/>
  <c r="W40" i="3"/>
  <c r="W35" i="3"/>
  <c r="W34" i="3"/>
  <c r="W33" i="3"/>
  <c r="W31" i="3"/>
  <c r="W32" i="3"/>
  <c r="W29" i="3"/>
  <c r="W28" i="3"/>
  <c r="W23" i="3"/>
  <c r="W24" i="3"/>
  <c r="W21" i="3"/>
  <c r="W20" i="3"/>
  <c r="W19" i="3"/>
  <c r="W18" i="3"/>
  <c r="W16" i="3"/>
  <c r="W17" i="3"/>
  <c r="W15" i="3"/>
  <c r="W10" i="3"/>
  <c r="W4" i="3"/>
  <c r="W6" i="3"/>
  <c r="W7" i="3"/>
  <c r="W8" i="3"/>
  <c r="W9" i="3"/>
  <c r="W5" i="3"/>
  <c r="U40" i="3"/>
  <c r="W36" i="3"/>
  <c r="W30" i="3"/>
  <c r="W3" i="3"/>
  <c r="U29" i="3"/>
  <c r="U30" i="3"/>
  <c r="U31" i="3"/>
  <c r="U33" i="3"/>
  <c r="U34" i="3"/>
  <c r="U32" i="3"/>
  <c r="U37" i="3"/>
  <c r="U35" i="3"/>
  <c r="U36" i="3"/>
  <c r="W37" i="3"/>
  <c r="U16" i="3"/>
  <c r="U15" i="3"/>
  <c r="U17" i="3"/>
  <c r="U18" i="3"/>
  <c r="U19" i="3"/>
  <c r="U21" i="3"/>
  <c r="U20" i="3"/>
  <c r="U24" i="3"/>
  <c r="U23" i="3"/>
  <c r="U3" i="3"/>
  <c r="U7" i="3"/>
  <c r="U6" i="3"/>
  <c r="U5" i="3"/>
  <c r="U8" i="3"/>
  <c r="U11" i="3"/>
  <c r="U10" i="3"/>
  <c r="U9" i="3"/>
  <c r="W11" i="3"/>
  <c r="AE34" i="2"/>
  <c r="Y34" i="2"/>
  <c r="S34" i="2"/>
  <c r="M34" i="2"/>
  <c r="V12" i="6"/>
  <c r="P12" i="6"/>
  <c r="U4" i="3"/>
  <c r="U22" i="3"/>
  <c r="U28" i="3"/>
  <c r="AE14" i="2"/>
  <c r="Y14" i="2"/>
  <c r="S14" i="2"/>
  <c r="M14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8" i="6"/>
  <c r="V20" i="6"/>
  <c r="V21" i="6"/>
  <c r="V22" i="6"/>
  <c r="V19" i="6"/>
  <c r="V23" i="6"/>
  <c r="V24" i="6"/>
  <c r="V26" i="6"/>
  <c r="V27" i="6"/>
  <c r="V28" i="6"/>
  <c r="V25" i="6"/>
  <c r="V29" i="6"/>
  <c r="V30" i="6"/>
  <c r="V31" i="6"/>
  <c r="V32" i="6"/>
  <c r="V33" i="6"/>
  <c r="V34" i="6"/>
  <c r="P4" i="6"/>
  <c r="I4" i="6" s="1"/>
  <c r="P5" i="6"/>
  <c r="P6" i="6"/>
  <c r="P7" i="6"/>
  <c r="P8" i="6"/>
  <c r="P9" i="6"/>
  <c r="P10" i="6"/>
  <c r="P11" i="6"/>
  <c r="P13" i="6"/>
  <c r="P14" i="6"/>
  <c r="P15" i="6"/>
  <c r="P16" i="6"/>
  <c r="P17" i="6"/>
  <c r="P18" i="6"/>
  <c r="P20" i="6"/>
  <c r="P21" i="6"/>
  <c r="P22" i="6"/>
  <c r="I22" i="6" s="1"/>
  <c r="P19" i="6"/>
  <c r="P23" i="6"/>
  <c r="P24" i="6"/>
  <c r="P26" i="6"/>
  <c r="P27" i="6"/>
  <c r="P28" i="6"/>
  <c r="P25" i="6"/>
  <c r="P29" i="6"/>
  <c r="P30" i="6"/>
  <c r="P31" i="6"/>
  <c r="P32" i="6"/>
  <c r="P33" i="6"/>
  <c r="P34" i="6"/>
  <c r="V3" i="6"/>
  <c r="P3" i="6"/>
  <c r="M8" i="2"/>
  <c r="M5" i="2"/>
  <c r="M11" i="2"/>
  <c r="M12" i="2"/>
  <c r="S8" i="2"/>
  <c r="S5" i="2"/>
  <c r="S11" i="2"/>
  <c r="S12" i="2"/>
  <c r="Y8" i="2"/>
  <c r="Y5" i="2"/>
  <c r="Y11" i="2"/>
  <c r="Y12" i="2"/>
  <c r="AE8" i="2"/>
  <c r="AE5" i="2"/>
  <c r="AE11" i="2"/>
  <c r="AE12" i="2"/>
  <c r="AE15" i="2"/>
  <c r="AE30" i="2"/>
  <c r="AE10" i="2"/>
  <c r="AE21" i="2"/>
  <c r="AE25" i="2"/>
  <c r="AE27" i="2"/>
  <c r="AE4" i="2"/>
  <c r="AE32" i="2"/>
  <c r="AE22" i="2"/>
  <c r="AE9" i="2"/>
  <c r="AE17" i="2"/>
  <c r="AE26" i="2"/>
  <c r="AE3" i="2"/>
  <c r="AE6" i="2"/>
  <c r="AE20" i="2"/>
  <c r="AE23" i="2"/>
  <c r="AE29" i="2"/>
  <c r="AE24" i="2"/>
  <c r="AE16" i="2"/>
  <c r="AE18" i="2"/>
  <c r="AE28" i="2"/>
  <c r="AE7" i="2"/>
  <c r="AE33" i="2"/>
  <c r="AE13" i="2"/>
  <c r="AE19" i="2"/>
  <c r="Y15" i="2"/>
  <c r="Y30" i="2"/>
  <c r="Y10" i="2"/>
  <c r="Y21" i="2"/>
  <c r="Y25" i="2"/>
  <c r="Y27" i="2"/>
  <c r="Y4" i="2"/>
  <c r="Y32" i="2"/>
  <c r="Y22" i="2"/>
  <c r="Y9" i="2"/>
  <c r="Y17" i="2"/>
  <c r="Y26" i="2"/>
  <c r="Y3" i="2"/>
  <c r="Y6" i="2"/>
  <c r="Y20" i="2"/>
  <c r="Y23" i="2"/>
  <c r="Y29" i="2"/>
  <c r="Y24" i="2"/>
  <c r="Y16" i="2"/>
  <c r="Y18" i="2"/>
  <c r="Y28" i="2"/>
  <c r="Y7" i="2"/>
  <c r="Y33" i="2"/>
  <c r="Y13" i="2"/>
  <c r="Y19" i="2"/>
  <c r="S15" i="2"/>
  <c r="S30" i="2"/>
  <c r="S10" i="2"/>
  <c r="S21" i="2"/>
  <c r="S25" i="2"/>
  <c r="S27" i="2"/>
  <c r="S4" i="2"/>
  <c r="S32" i="2"/>
  <c r="S22" i="2"/>
  <c r="S9" i="2"/>
  <c r="S17" i="2"/>
  <c r="S26" i="2"/>
  <c r="S3" i="2"/>
  <c r="S6" i="2"/>
  <c r="S20" i="2"/>
  <c r="S23" i="2"/>
  <c r="S29" i="2"/>
  <c r="S24" i="2"/>
  <c r="S16" i="2"/>
  <c r="S18" i="2"/>
  <c r="S28" i="2"/>
  <c r="S7" i="2"/>
  <c r="S33" i="2"/>
  <c r="S13" i="2"/>
  <c r="S19" i="2"/>
  <c r="M15" i="2"/>
  <c r="M30" i="2"/>
  <c r="M10" i="2"/>
  <c r="M21" i="2"/>
  <c r="M25" i="2"/>
  <c r="M27" i="2"/>
  <c r="M4" i="2"/>
  <c r="M32" i="2"/>
  <c r="M22" i="2"/>
  <c r="M9" i="2"/>
  <c r="M17" i="2"/>
  <c r="M26" i="2"/>
  <c r="M3" i="2"/>
  <c r="M6" i="2"/>
  <c r="M20" i="2"/>
  <c r="M23" i="2"/>
  <c r="M29" i="2"/>
  <c r="M24" i="2"/>
  <c r="M16" i="2"/>
  <c r="M18" i="2"/>
  <c r="M28" i="2"/>
  <c r="M7" i="2"/>
  <c r="M33" i="2"/>
  <c r="M13" i="2"/>
  <c r="M19" i="2"/>
  <c r="AE31" i="2"/>
  <c r="Y31" i="2"/>
  <c r="S31" i="2"/>
  <c r="M31" i="2"/>
  <c r="I14" i="6" l="1"/>
  <c r="I15" i="6"/>
  <c r="D34" i="2"/>
  <c r="F34" i="2" s="1"/>
  <c r="I30" i="6"/>
  <c r="I12" i="6"/>
  <c r="I28" i="6"/>
  <c r="I23" i="6"/>
  <c r="I20" i="6"/>
  <c r="I10" i="6"/>
  <c r="I6" i="6"/>
  <c r="I29" i="6"/>
  <c r="I26" i="6"/>
  <c r="I17" i="6"/>
  <c r="I13" i="6"/>
  <c r="I8" i="6"/>
  <c r="I27" i="6"/>
  <c r="I9" i="6"/>
  <c r="I5" i="6"/>
  <c r="I33" i="6"/>
  <c r="D14" i="2"/>
  <c r="F14" i="2" s="1"/>
  <c r="D22" i="2"/>
  <c r="F22" i="2" s="1"/>
  <c r="I18" i="6"/>
  <c r="I19" i="6"/>
  <c r="I34" i="6"/>
  <c r="I31" i="6"/>
  <c r="D25" i="2"/>
  <c r="F25" i="2" s="1"/>
  <c r="D19" i="2"/>
  <c r="F19" i="2" s="1"/>
  <c r="D28" i="2"/>
  <c r="F28" i="2" s="1"/>
  <c r="D4" i="2"/>
  <c r="F4" i="2" s="1"/>
  <c r="D29" i="2"/>
  <c r="F29" i="2" s="1"/>
  <c r="I32" i="6"/>
  <c r="I25" i="6"/>
  <c r="I24" i="6"/>
  <c r="I21" i="6"/>
  <c r="I16" i="6"/>
  <c r="I11" i="6"/>
  <c r="I7" i="6"/>
  <c r="I3" i="6"/>
  <c r="D15" i="2"/>
  <c r="F15" i="2" s="1"/>
  <c r="D3" i="2"/>
  <c r="F3" i="2" s="1"/>
  <c r="D6" i="2"/>
  <c r="F6" i="2" s="1"/>
  <c r="D9" i="2"/>
  <c r="F9" i="2" s="1"/>
  <c r="D27" i="2"/>
  <c r="F27" i="2" s="1"/>
  <c r="D30" i="2"/>
  <c r="F30" i="2" s="1"/>
  <c r="D10" i="2"/>
  <c r="F10" i="2" s="1"/>
  <c r="D7" i="2"/>
  <c r="F7" i="2" s="1"/>
  <c r="D24" i="2"/>
  <c r="F24" i="2" s="1"/>
  <c r="D12" i="2"/>
  <c r="F12" i="2" s="1"/>
  <c r="D8" i="2"/>
  <c r="F8" i="2" s="1"/>
  <c r="D11" i="2"/>
  <c r="F11" i="2" s="1"/>
  <c r="D33" i="2"/>
  <c r="F33" i="2" s="1"/>
  <c r="D16" i="2"/>
  <c r="F16" i="2" s="1"/>
  <c r="D5" i="2"/>
  <c r="F5" i="2" s="1"/>
  <c r="D20" i="2"/>
  <c r="F20" i="2" s="1"/>
  <c r="D17" i="2"/>
  <c r="F17" i="2" s="1"/>
  <c r="D13" i="2"/>
  <c r="F13" i="2" s="1"/>
  <c r="D18" i="2"/>
  <c r="F18" i="2" s="1"/>
  <c r="D23" i="2"/>
  <c r="F23" i="2" s="1"/>
  <c r="D26" i="2"/>
  <c r="F26" i="2" s="1"/>
  <c r="D32" i="2"/>
  <c r="F32" i="2" s="1"/>
  <c r="D21" i="2"/>
  <c r="F21" i="2" s="1"/>
  <c r="D31" i="2"/>
  <c r="F31" i="2" s="1"/>
  <c r="Q4" i="5" l="1"/>
  <c r="O4" i="5"/>
  <c r="K4" i="5"/>
  <c r="M4" i="5"/>
</calcChain>
</file>

<file path=xl/sharedStrings.xml><?xml version="1.0" encoding="utf-8"?>
<sst xmlns="http://schemas.openxmlformats.org/spreadsheetml/2006/main" count="376" uniqueCount="85">
  <si>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</si>
  <si>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</si>
  <si>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</si>
  <si>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</si>
  <si>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</si>
  <si>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</si>
  <si>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</si>
  <si>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</si>
  <si>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</si>
  <si>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</si>
  <si>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</si>
  <si>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</si>
  <si>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</si>
  <si>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</si>
  <si>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</si>
  <si>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</si>
  <si>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</si>
  <si>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</si>
  <si>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</si>
  <si>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</si>
  <si>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</si>
  <si>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</si>
  <si>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</si>
  <si>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</si>
  <si>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</si>
  <si>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</si>
  <si>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</si>
  <si>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</si>
  <si>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</si>
  <si>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</si>
  <si>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</si>
  <si>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</si>
  <si>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</si>
  <si>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</si>
  <si>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</si>
  <si>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</si>
  <si>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</si>
  <si>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</si>
  <si>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</si>
  <si>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</si>
  <si>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</si>
  <si>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</si>
  <si>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</si>
  <si>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</si>
  <si>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</si>
  <si>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</si>
  <si>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</si>
  <si>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</si>
  <si>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</si>
  <si>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</si>
  <si>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</si>
  <si>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</si>
  <si>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</si>
  <si>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</si>
  <si>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</si>
  <si>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</si>
  <si>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</si>
  <si>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</si>
  <si>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</si>
  <si>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</si>
  <si>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</si>
  <si>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</si>
  <si>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</si>
  <si>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</si>
  <si>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</si>
  <si>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</si>
  <si>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</si>
  <si>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</si>
  <si>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</si>
  <si>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</si>
  <si>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</si>
  <si>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</si>
  <si>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</si>
  <si>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</si>
  <si>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</si>
  <si>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Elisa Houweling</t>
  </si>
  <si>
    <t>Kees Kuypers</t>
  </si>
  <si>
    <t xml:space="preserve">0 slechtste series </t>
  </si>
  <si>
    <t xml:space="preserve">       Tussenstand competitie 2022-2023</t>
  </si>
  <si>
    <t>Kees kuypers</t>
  </si>
  <si>
    <t>Gem. 2022-2023</t>
  </si>
  <si>
    <t>Hoogste 2022/23</t>
  </si>
  <si>
    <t>Klasse X</t>
  </si>
  <si>
    <t xml:space="preserve"> Daguitslag 29 SEPTEMBER 2022</t>
  </si>
  <si>
    <t>Gazi OrsÇek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</si>
</sst>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73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2" xfId="2" applyFont="1" applyBorder="1"/>
    <xf numFmtId="0" fontId="11" fillId="0" borderId="12" xfId="0" applyFont="1" applyBorder="1"/>
    <xf numFmtId="164" fontId="13" fillId="0" borderId="19" xfId="2" applyFont="1" applyBorder="1"/>
    <xf numFmtId="0" fontId="65" fillId="0" borderId="25" xfId="0" applyFont="1" applyBorder="1"/>
    <xf numFmtId="0" fontId="10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4" fontId="11" fillId="0" borderId="28" xfId="2" applyFont="1" applyBorder="1"/>
    <xf numFmtId="0" fontId="0" fillId="13" borderId="0" xfId="0" applyFill="1"/>
    <xf numFmtId="164" fontId="28" fillId="13" borderId="0" xfId="2" applyFont="1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/>
    <xf numFmtId="0" fontId="58" fillId="13" borderId="0" xfId="2" applyNumberFormat="1" applyFont="1" applyFill="1" applyBorder="1"/>
    <xf numFmtId="0" fontId="10" fillId="13" borderId="0" xfId="0" applyFont="1" applyFill="1"/>
    <xf numFmtId="164" fontId="58" fillId="13" borderId="0" xfId="2" applyFont="1" applyFill="1" applyBorder="1"/>
    <xf numFmtId="0" fontId="62" fillId="13" borderId="0" xfId="0" applyFont="1" applyFill="1"/>
    <xf numFmtId="0" fontId="61" fillId="13" borderId="0" xfId="0" applyFont="1" applyFill="1"/>
    <xf numFmtId="0" fontId="63" fillId="13" borderId="0" xfId="0" applyFont="1" applyFill="1"/>
    <xf numFmtId="0" fontId="5" fillId="13" borderId="0" xfId="0" applyFont="1" applyFill="1"/>
    <xf numFmtId="0" fontId="60" fillId="13" borderId="0" xfId="0" applyFont="1" applyFill="1"/>
    <xf numFmtId="0" fontId="57" fillId="13" borderId="0" xfId="0" applyFont="1" applyFill="1"/>
    <xf numFmtId="0" fontId="28" fillId="13" borderId="0" xfId="0" applyFont="1" applyFill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/>
    <xf numFmtId="0" fontId="43" fillId="13" borderId="0" xfId="0" applyFont="1" applyFill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4" xfId="2" applyFont="1" applyFill="1" applyBorder="1"/>
    <xf numFmtId="164" fontId="9" fillId="16" borderId="0" xfId="2" applyFont="1" applyFill="1" applyBorder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164" fontId="43" fillId="0" borderId="0" xfId="2" applyFont="1" applyBorder="1" applyAlignment="1">
      <alignment horizontal="center"/>
    </xf>
    <xf numFmtId="164" fontId="5" fillId="7" borderId="0" xfId="2" applyFont="1" applyFill="1" applyBorder="1"/>
    <xf numFmtId="164" fontId="5" fillId="7" borderId="6" xfId="2" applyFont="1" applyFill="1" applyBorder="1"/>
    <xf numFmtId="164" fontId="11" fillId="7" borderId="12" xfId="2" applyFont="1" applyFill="1" applyBorder="1"/>
    <xf numFmtId="164" fontId="5" fillId="4" borderId="9" xfId="2" applyFont="1" applyFill="1" applyBorder="1"/>
    <xf numFmtId="164" fontId="5" fillId="5" borderId="30" xfId="2" applyFont="1" applyFill="1" applyBorder="1"/>
    <xf numFmtId="164" fontId="13" fillId="5" borderId="10" xfId="2" applyFont="1" applyFill="1" applyBorder="1"/>
    <xf numFmtId="164" fontId="5" fillId="4" borderId="34" xfId="2" applyFont="1" applyFill="1" applyBorder="1"/>
    <xf numFmtId="164" fontId="6" fillId="5" borderId="35" xfId="2" applyFont="1" applyFill="1" applyBorder="1"/>
    <xf numFmtId="164" fontId="2" fillId="5" borderId="26" xfId="2" applyFill="1" applyBorder="1"/>
    <xf numFmtId="164" fontId="8" fillId="5" borderId="26" xfId="2" applyFont="1" applyFill="1" applyBorder="1"/>
    <xf numFmtId="0" fontId="11" fillId="0" borderId="41" xfId="2" applyNumberFormat="1" applyFont="1" applyBorder="1"/>
    <xf numFmtId="164" fontId="11" fillId="0" borderId="42" xfId="2" applyFont="1" applyBorder="1"/>
    <xf numFmtId="164" fontId="13" fillId="0" borderId="45" xfId="2" applyFont="1" applyBorder="1"/>
    <xf numFmtId="164" fontId="13" fillId="0" borderId="47" xfId="2" applyFont="1" applyBorder="1"/>
    <xf numFmtId="0" fontId="11" fillId="0" borderId="49" xfId="2" applyNumberFormat="1" applyFont="1" applyBorder="1"/>
    <xf numFmtId="0" fontId="11" fillId="0" borderId="49" xfId="0" applyFont="1" applyBorder="1"/>
    <xf numFmtId="0" fontId="11" fillId="0" borderId="52" xfId="2" applyNumberFormat="1" applyFont="1" applyBorder="1"/>
    <xf numFmtId="164" fontId="11" fillId="0" borderId="53" xfId="2" applyFont="1" applyBorder="1"/>
    <xf numFmtId="164" fontId="11" fillId="0" borderId="47" xfId="2" applyFont="1" applyBorder="1"/>
    <xf numFmtId="0" fontId="11" fillId="0" borderId="54" xfId="2" applyNumberFormat="1" applyFont="1" applyBorder="1"/>
    <xf numFmtId="0" fontId="11" fillId="7" borderId="49" xfId="2" applyNumberFormat="1" applyFont="1" applyFill="1" applyBorder="1"/>
    <xf numFmtId="164" fontId="13" fillId="7" borderId="62" xfId="2" applyFont="1" applyFill="1" applyBorder="1"/>
    <xf numFmtId="0" fontId="13" fillId="7" borderId="62" xfId="0" applyFont="1" applyFill="1" applyBorder="1"/>
    <xf numFmtId="164" fontId="13" fillId="0" borderId="23" xfId="2" applyFont="1" applyBorder="1"/>
    <xf numFmtId="0" fontId="13" fillId="0" borderId="62" xfId="0" applyFont="1" applyBorder="1"/>
    <xf numFmtId="0" fontId="13" fillId="0" borderId="23" xfId="0" applyFont="1" applyBorder="1"/>
    <xf numFmtId="0" fontId="0" fillId="0" borderId="23" xfId="0" applyBorder="1"/>
    <xf numFmtId="0" fontId="0" fillId="0" borderId="62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68" xfId="2" applyFont="1" applyFill="1" applyBorder="1"/>
    <xf numFmtId="164" fontId="29" fillId="6" borderId="18" xfId="2" applyFont="1" applyFill="1" applyBorder="1"/>
    <xf numFmtId="164" fontId="29" fillId="6" borderId="69" xfId="2" applyFont="1" applyFill="1" applyBorder="1"/>
    <xf numFmtId="0" fontId="11" fillId="0" borderId="70" xfId="2" applyNumberFormat="1" applyFont="1" applyBorder="1"/>
    <xf numFmtId="0" fontId="11" fillId="0" borderId="72" xfId="2" applyNumberFormat="1" applyFont="1" applyBorder="1"/>
    <xf numFmtId="0" fontId="11" fillId="0" borderId="5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0" xfId="2" applyFont="1" applyBorder="1"/>
    <xf numFmtId="164" fontId="15" fillId="0" borderId="72" xfId="2" applyFont="1" applyBorder="1"/>
    <xf numFmtId="0" fontId="5" fillId="0" borderId="0" xfId="2" applyNumberFormat="1" applyFont="1" applyBorder="1"/>
    <xf numFmtId="164" fontId="5" fillId="4" borderId="75" xfId="2" applyFont="1" applyFill="1" applyBorder="1"/>
    <xf numFmtId="164" fontId="5" fillId="5" borderId="76" xfId="2" applyFont="1" applyFill="1" applyBorder="1"/>
    <xf numFmtId="164" fontId="7" fillId="4" borderId="34" xfId="2" applyFont="1" applyFill="1" applyBorder="1"/>
    <xf numFmtId="0" fontId="11" fillId="7" borderId="72" xfId="2" applyNumberFormat="1" applyFont="1" applyFill="1" applyBorder="1"/>
    <xf numFmtId="0" fontId="11" fillId="7" borderId="58" xfId="2" applyNumberFormat="1" applyFont="1" applyFill="1" applyBorder="1"/>
    <xf numFmtId="164" fontId="42" fillId="14" borderId="0" xfId="2" applyFont="1" applyFill="1" applyBorder="1"/>
    <xf numFmtId="164" fontId="43" fillId="0" borderId="47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42" fillId="0" borderId="12" xfId="2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64" fontId="43" fillId="0" borderId="12" xfId="2" applyFont="1" applyBorder="1" applyAlignment="1">
      <alignment horizontal="center"/>
    </xf>
    <xf numFmtId="0" fontId="42" fillId="0" borderId="12" xfId="2" applyNumberFormat="1" applyFont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2" fillId="0" borderId="17" xfId="2" applyNumberFormat="1" applyFont="1" applyBorder="1" applyAlignment="1">
      <alignment horizontal="center"/>
    </xf>
    <xf numFmtId="164" fontId="42" fillId="0" borderId="17" xfId="2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164" fontId="43" fillId="0" borderId="17" xfId="2" applyFont="1" applyBorder="1" applyAlignment="1">
      <alignment horizontal="center"/>
    </xf>
    <xf numFmtId="0" fontId="56" fillId="14" borderId="0" xfId="0" applyFont="1" applyFill="1"/>
    <xf numFmtId="0" fontId="16" fillId="13" borderId="0" xfId="0" applyFont="1" applyFill="1"/>
    <xf numFmtId="0" fontId="72" fillId="10" borderId="72" xfId="0" applyFont="1" applyFill="1" applyBorder="1"/>
    <xf numFmtId="0" fontId="72" fillId="10" borderId="0" xfId="0" applyFont="1" applyFill="1"/>
    <xf numFmtId="0" fontId="72" fillId="10" borderId="66" xfId="0" applyFont="1" applyFill="1" applyBorder="1"/>
    <xf numFmtId="0" fontId="0" fillId="10" borderId="72" xfId="0" applyFill="1" applyBorder="1"/>
    <xf numFmtId="0" fontId="0" fillId="10" borderId="0" xfId="0" applyFill="1"/>
    <xf numFmtId="0" fontId="10" fillId="0" borderId="81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/>
    <xf numFmtId="0" fontId="5" fillId="7" borderId="70" xfId="2" applyNumberFormat="1" applyFont="1" applyFill="1" applyBorder="1"/>
    <xf numFmtId="164" fontId="5" fillId="7" borderId="47" xfId="2" applyFont="1" applyFill="1" applyBorder="1"/>
    <xf numFmtId="0" fontId="11" fillId="7" borderId="71" xfId="2" applyNumberFormat="1" applyFont="1" applyFill="1" applyBorder="1" applyAlignment="1">
      <alignment horizontal="center"/>
    </xf>
    <xf numFmtId="0" fontId="5" fillId="7" borderId="72" xfId="2" applyNumberFormat="1" applyFont="1" applyFill="1" applyBorder="1"/>
    <xf numFmtId="0" fontId="11" fillId="7" borderId="66" xfId="2" applyNumberFormat="1" applyFont="1" applyFill="1" applyBorder="1" applyAlignment="1">
      <alignment horizontal="center"/>
    </xf>
    <xf numFmtId="0" fontId="5" fillId="7" borderId="72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59" xfId="2" applyNumberFormat="1" applyFont="1" applyFill="1" applyBorder="1" applyAlignment="1">
      <alignment horizontal="center"/>
    </xf>
    <xf numFmtId="164" fontId="15" fillId="7" borderId="45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2" xfId="0" applyFont="1" applyFill="1" applyBorder="1" applyAlignment="1">
      <alignment horizontal="center"/>
    </xf>
    <xf numFmtId="0" fontId="88" fillId="7" borderId="12" xfId="0" applyFont="1" applyFill="1" applyBorder="1" applyAlignment="1">
      <alignment horizontal="center"/>
    </xf>
    <xf numFmtId="164" fontId="42" fillId="7" borderId="12" xfId="2" applyFont="1" applyFill="1" applyBorder="1" applyAlignment="1">
      <alignment horizontal="center"/>
    </xf>
    <xf numFmtId="0" fontId="43" fillId="7" borderId="12" xfId="0" applyFont="1" applyFill="1" applyBorder="1" applyAlignment="1">
      <alignment horizontal="center"/>
    </xf>
    <xf numFmtId="164" fontId="43" fillId="7" borderId="12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164" fontId="11" fillId="7" borderId="20" xfId="2" applyFont="1" applyFill="1" applyBorder="1"/>
    <xf numFmtId="0" fontId="89" fillId="13" borderId="70" xfId="0" applyFont="1" applyFill="1" applyBorder="1"/>
    <xf numFmtId="0" fontId="89" fillId="13" borderId="47" xfId="0" applyFont="1" applyFill="1" applyBorder="1"/>
    <xf numFmtId="0" fontId="90" fillId="13" borderId="71" xfId="0" applyFont="1" applyFill="1" applyBorder="1"/>
    <xf numFmtId="0" fontId="89" fillId="13" borderId="58" xfId="0" applyFont="1" applyFill="1" applyBorder="1"/>
    <xf numFmtId="0" fontId="89" fillId="13" borderId="6" xfId="0" applyFont="1" applyFill="1" applyBorder="1"/>
    <xf numFmtId="0" fontId="90" fillId="13" borderId="59" xfId="0" applyFont="1" applyFill="1" applyBorder="1"/>
    <xf numFmtId="0" fontId="42" fillId="0" borderId="42" xfId="2" applyNumberFormat="1" applyFont="1" applyBorder="1" applyAlignment="1">
      <alignment horizontal="center"/>
    </xf>
    <xf numFmtId="164" fontId="42" fillId="0" borderId="42" xfId="2" applyFont="1" applyBorder="1" applyAlignment="1">
      <alignment horizontal="center"/>
    </xf>
    <xf numFmtId="0" fontId="42" fillId="0" borderId="42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164" fontId="43" fillId="0" borderId="42" xfId="2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0" fillId="23" borderId="0" xfId="0" applyFill="1"/>
    <xf numFmtId="16" fontId="5" fillId="7" borderId="47" xfId="2" applyNumberFormat="1" applyFont="1" applyFill="1" applyBorder="1" applyAlignment="1">
      <alignment horizontal="center"/>
    </xf>
    <xf numFmtId="0" fontId="83" fillId="7" borderId="47" xfId="2" applyNumberFormat="1" applyFont="1" applyFill="1" applyBorder="1" applyAlignment="1">
      <alignment horizontal="center"/>
    </xf>
    <xf numFmtId="0" fontId="11" fillId="7" borderId="47" xfId="2" applyNumberFormat="1" applyFont="1" applyFill="1" applyBorder="1" applyAlignment="1">
      <alignment horizontal="center"/>
    </xf>
    <xf numFmtId="164" fontId="16" fillId="7" borderId="47" xfId="2" applyFont="1" applyFill="1" applyBorder="1" applyAlignment="1">
      <alignment horizontal="center"/>
    </xf>
    <xf numFmtId="0" fontId="13" fillId="7" borderId="47" xfId="2" applyNumberFormat="1" applyFont="1" applyFill="1" applyBorder="1" applyAlignment="1">
      <alignment horizontal="center"/>
    </xf>
    <xf numFmtId="164" fontId="13" fillId="7" borderId="64" xfId="2" applyFont="1" applyFill="1" applyBorder="1"/>
    <xf numFmtId="0" fontId="11" fillId="7" borderId="91" xfId="2" applyNumberFormat="1" applyFont="1" applyFill="1" applyBorder="1"/>
    <xf numFmtId="164" fontId="11" fillId="7" borderId="27" xfId="2" applyFont="1" applyFill="1" applyBorder="1"/>
    <xf numFmtId="0" fontId="11" fillId="7" borderId="41" xfId="2" applyNumberFormat="1" applyFont="1" applyFill="1" applyBorder="1" applyAlignment="1">
      <alignment horizontal="left"/>
    </xf>
    <xf numFmtId="0" fontId="11" fillId="7" borderId="49" xfId="2" applyNumberFormat="1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49" xfId="0" applyFont="1" applyFill="1" applyBorder="1"/>
    <xf numFmtId="164" fontId="5" fillId="4" borderId="70" xfId="2" applyFont="1" applyFill="1" applyBorder="1"/>
    <xf numFmtId="164" fontId="5" fillId="5" borderId="52" xfId="2" applyFont="1" applyFill="1" applyBorder="1"/>
    <xf numFmtId="0" fontId="11" fillId="7" borderId="87" xfId="2" applyNumberFormat="1" applyFont="1" applyFill="1" applyBorder="1"/>
    <xf numFmtId="0" fontId="11" fillId="7" borderId="51" xfId="2" applyNumberFormat="1" applyFont="1" applyFill="1" applyBorder="1"/>
    <xf numFmtId="164" fontId="11" fillId="7" borderId="17" xfId="2" applyFont="1" applyFill="1" applyBorder="1"/>
    <xf numFmtId="165" fontId="14" fillId="0" borderId="102" xfId="2" applyNumberFormat="1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64" fontId="43" fillId="0" borderId="29" xfId="2" applyFont="1" applyBorder="1" applyAlignment="1">
      <alignment horizontal="center"/>
    </xf>
    <xf numFmtId="164" fontId="43" fillId="0" borderId="67" xfId="2" applyFont="1" applyBorder="1" applyAlignment="1">
      <alignment horizontal="center"/>
    </xf>
    <xf numFmtId="164" fontId="43" fillId="7" borderId="29" xfId="2" applyFont="1" applyFill="1" applyBorder="1" applyAlignment="1">
      <alignment horizontal="center"/>
    </xf>
    <xf numFmtId="164" fontId="43" fillId="0" borderId="90" xfId="2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/>
    <xf numFmtId="15" fontId="39" fillId="13" borderId="0" xfId="0" applyNumberFormat="1" applyFont="1" applyFill="1"/>
    <xf numFmtId="164" fontId="15" fillId="7" borderId="72" xfId="2" applyFont="1" applyFill="1" applyBorder="1"/>
    <xf numFmtId="0" fontId="5" fillId="7" borderId="0" xfId="2" applyNumberFormat="1" applyFont="1" applyFill="1" applyBorder="1"/>
    <xf numFmtId="0" fontId="11" fillId="7" borderId="47" xfId="2" applyNumberFormat="1" applyFont="1" applyFill="1" applyBorder="1"/>
    <xf numFmtId="2" fontId="16" fillId="7" borderId="47" xfId="1" applyNumberFormat="1" applyFont="1" applyFill="1" applyBorder="1" applyAlignment="1"/>
    <xf numFmtId="0" fontId="81" fillId="7" borderId="47" xfId="2" applyNumberFormat="1" applyFont="1" applyFill="1" applyBorder="1"/>
    <xf numFmtId="0" fontId="11" fillId="7" borderId="0" xfId="2" applyNumberFormat="1" applyFont="1" applyFill="1" applyBorder="1"/>
    <xf numFmtId="2" fontId="16" fillId="7" borderId="0" xfId="1" applyNumberFormat="1" applyFont="1" applyFill="1" applyBorder="1" applyAlignment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1" fillId="7" borderId="0" xfId="2" applyNumberFormat="1" applyFont="1" applyFill="1" applyBorder="1"/>
    <xf numFmtId="0" fontId="81" fillId="7" borderId="66" xfId="0" applyFont="1" applyFill="1" applyBorder="1"/>
    <xf numFmtId="0" fontId="11" fillId="7" borderId="6" xfId="2" applyNumberFormat="1" applyFont="1" applyFill="1" applyBorder="1"/>
    <xf numFmtId="164" fontId="11" fillId="7" borderId="6" xfId="2" applyFont="1" applyFill="1" applyBorder="1"/>
    <xf numFmtId="2" fontId="16" fillId="7" borderId="6" xfId="1" applyNumberFormat="1" applyFont="1" applyFill="1" applyBorder="1" applyAlignment="1"/>
    <xf numFmtId="0" fontId="13" fillId="7" borderId="6" xfId="2" applyNumberFormat="1" applyFont="1" applyFill="1" applyBorder="1"/>
    <xf numFmtId="0" fontId="81" fillId="7" borderId="6" xfId="2" applyNumberFormat="1" applyFont="1" applyFill="1" applyBorder="1"/>
    <xf numFmtId="0" fontId="81" fillId="7" borderId="59" xfId="0" applyFont="1" applyFill="1" applyBorder="1"/>
    <xf numFmtId="164" fontId="42" fillId="7" borderId="28" xfId="2" applyFont="1" applyFill="1" applyBorder="1" applyAlignment="1">
      <alignment horizontal="center"/>
    </xf>
    <xf numFmtId="0" fontId="42" fillId="7" borderId="28" xfId="0" applyFont="1" applyFill="1" applyBorder="1" applyAlignment="1">
      <alignment horizontal="center"/>
    </xf>
    <xf numFmtId="0" fontId="43" fillId="7" borderId="28" xfId="0" applyFont="1" applyFill="1" applyBorder="1" applyAlignment="1">
      <alignment horizontal="center"/>
    </xf>
    <xf numFmtId="164" fontId="43" fillId="7" borderId="28" xfId="2" applyFont="1" applyFill="1" applyBorder="1" applyAlignment="1">
      <alignment horizontal="center"/>
    </xf>
    <xf numFmtId="164" fontId="43" fillId="7" borderId="105" xfId="2" applyFont="1" applyFill="1" applyBorder="1" applyAlignment="1">
      <alignment horizontal="center"/>
    </xf>
    <xf numFmtId="164" fontId="85" fillId="21" borderId="47" xfId="2" applyFont="1" applyFill="1" applyBorder="1" applyAlignment="1">
      <alignment horizontal="center" vertical="center"/>
    </xf>
    <xf numFmtId="164" fontId="85" fillId="20" borderId="47" xfId="2" applyFont="1" applyFill="1" applyBorder="1"/>
    <xf numFmtId="164" fontId="85" fillId="20" borderId="70" xfId="2" applyFont="1" applyFill="1" applyBorder="1"/>
    <xf numFmtId="164" fontId="85" fillId="21" borderId="47" xfId="2" applyFont="1" applyFill="1" applyBorder="1" applyAlignment="1">
      <alignment vertical="center"/>
    </xf>
    <xf numFmtId="164" fontId="85" fillId="22" borderId="47" xfId="2" applyFont="1" applyFill="1" applyBorder="1"/>
    <xf numFmtId="164" fontId="85" fillId="22" borderId="71" xfId="2" applyFont="1" applyFill="1" applyBorder="1"/>
    <xf numFmtId="164" fontId="5" fillId="7" borderId="58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2" xfId="2" applyNumberFormat="1" applyFont="1" applyBorder="1" applyAlignment="1">
      <alignment horizontal="center"/>
    </xf>
    <xf numFmtId="164" fontId="13" fillId="7" borderId="65" xfId="2" applyFont="1" applyFill="1" applyBorder="1"/>
    <xf numFmtId="0" fontId="92" fillId="7" borderId="12" xfId="0" applyFont="1" applyFill="1" applyBorder="1" applyAlignment="1">
      <alignment horizontal="center"/>
    </xf>
    <xf numFmtId="168" fontId="92" fillId="0" borderId="12" xfId="2" applyNumberFormat="1" applyFont="1" applyBorder="1" applyAlignment="1">
      <alignment horizontal="center"/>
    </xf>
    <xf numFmtId="164" fontId="11" fillId="7" borderId="47" xfId="2" applyFont="1" applyFill="1" applyBorder="1"/>
    <xf numFmtId="164" fontId="16" fillId="7" borderId="47" xfId="2" applyFont="1" applyFill="1" applyBorder="1"/>
    <xf numFmtId="0" fontId="13" fillId="7" borderId="47" xfId="2" applyNumberFormat="1" applyFont="1" applyFill="1" applyBorder="1"/>
    <xf numFmtId="0" fontId="94" fillId="7" borderId="0" xfId="2" applyNumberFormat="1" applyFont="1" applyFill="1" applyBorder="1"/>
    <xf numFmtId="0" fontId="81" fillId="7" borderId="71" xfId="0" applyFont="1" applyFill="1" applyBorder="1"/>
    <xf numFmtId="0" fontId="93" fillId="7" borderId="66" xfId="0" applyFont="1" applyFill="1" applyBorder="1"/>
    <xf numFmtId="168" fontId="43" fillId="0" borderId="29" xfId="2" applyNumberFormat="1" applyFont="1" applyBorder="1" applyAlignment="1">
      <alignment horizontal="center"/>
    </xf>
    <xf numFmtId="164" fontId="43" fillId="7" borderId="42" xfId="2" applyFont="1" applyFill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11" fillId="0" borderId="47" xfId="2" applyNumberFormat="1" applyFont="1" applyBorder="1"/>
    <xf numFmtId="0" fontId="11" fillId="0" borderId="0" xfId="2" applyNumberFormat="1" applyFont="1" applyBorder="1"/>
    <xf numFmtId="0" fontId="42" fillId="0" borderId="106" xfId="0" applyFont="1" applyBorder="1" applyAlignment="1">
      <alignment horizontal="center"/>
    </xf>
    <xf numFmtId="0" fontId="42" fillId="7" borderId="20" xfId="0" applyFont="1" applyFill="1" applyBorder="1" applyAlignment="1">
      <alignment horizontal="center"/>
    </xf>
    <xf numFmtId="0" fontId="42" fillId="7" borderId="20" xfId="2" applyNumberFormat="1" applyFont="1" applyFill="1" applyBorder="1" applyAlignment="1">
      <alignment horizontal="center"/>
    </xf>
    <xf numFmtId="0" fontId="42" fillId="0" borderId="21" xfId="2" applyNumberFormat="1" applyFont="1" applyBorder="1" applyAlignment="1">
      <alignment horizontal="center"/>
    </xf>
    <xf numFmtId="0" fontId="42" fillId="0" borderId="27" xfId="2" applyNumberFormat="1" applyFont="1" applyBorder="1" applyAlignment="1">
      <alignment horizontal="center"/>
    </xf>
    <xf numFmtId="0" fontId="11" fillId="0" borderId="23" xfId="2" applyNumberFormat="1" applyFont="1" applyBorder="1"/>
    <xf numFmtId="0" fontId="11" fillId="7" borderId="23" xfId="2" applyNumberFormat="1" applyFont="1" applyFill="1" applyBorder="1"/>
    <xf numFmtId="0" fontId="11" fillId="0" borderId="65" xfId="2" applyNumberFormat="1" applyFont="1" applyBorder="1"/>
    <xf numFmtId="164" fontId="5" fillId="3" borderId="107" xfId="2" applyFont="1" applyFill="1" applyBorder="1"/>
    <xf numFmtId="164" fontId="32" fillId="13" borderId="0" xfId="2" applyFont="1" applyFill="1" applyBorder="1"/>
    <xf numFmtId="165" fontId="37" fillId="3" borderId="69" xfId="2" applyNumberFormat="1" applyFont="1" applyFill="1" applyBorder="1"/>
    <xf numFmtId="164" fontId="5" fillId="3" borderId="109" xfId="2" applyFont="1" applyFill="1" applyBorder="1"/>
    <xf numFmtId="167" fontId="2" fillId="0" borderId="10" xfId="2" applyNumberFormat="1" applyBorder="1"/>
    <xf numFmtId="165" fontId="40" fillId="0" borderId="11" xfId="2" applyNumberFormat="1" applyFont="1" applyBorder="1"/>
    <xf numFmtId="166" fontId="95" fillId="0" borderId="10" xfId="2" applyNumberFormat="1" applyFont="1" applyBorder="1"/>
    <xf numFmtId="15" fontId="96" fillId="0" borderId="10" xfId="0" applyNumberFormat="1" applyFont="1" applyBorder="1"/>
    <xf numFmtId="15" fontId="95" fillId="0" borderId="10" xfId="0" applyNumberFormat="1" applyFont="1" applyBorder="1"/>
    <xf numFmtId="15" fontId="97" fillId="0" borderId="108" xfId="0" applyNumberFormat="1" applyFont="1" applyBorder="1"/>
    <xf numFmtId="15" fontId="97" fillId="0" borderId="110" xfId="0" applyNumberFormat="1" applyFont="1" applyBorder="1"/>
    <xf numFmtId="164" fontId="36" fillId="3" borderId="47" xfId="2" applyFont="1" applyFill="1" applyBorder="1"/>
    <xf numFmtId="164" fontId="15" fillId="7" borderId="58" xfId="2" applyFont="1" applyFill="1" applyBorder="1"/>
    <xf numFmtId="164" fontId="5" fillId="3" borderId="70" xfId="2" applyFont="1" applyFill="1" applyBorder="1"/>
    <xf numFmtId="164" fontId="5" fillId="3" borderId="111" xfId="2" applyFont="1" applyFill="1" applyBorder="1"/>
    <xf numFmtId="166" fontId="95" fillId="0" borderId="47" xfId="2" applyNumberFormat="1" applyFont="1" applyBorder="1"/>
    <xf numFmtId="15" fontId="96" fillId="0" borderId="47" xfId="0" applyNumberFormat="1" applyFont="1" applyBorder="1"/>
    <xf numFmtId="15" fontId="95" fillId="0" borderId="47" xfId="0" applyNumberFormat="1" applyFont="1" applyBorder="1"/>
    <xf numFmtId="164" fontId="36" fillId="3" borderId="71" xfId="2" applyFont="1" applyFill="1" applyBorder="1"/>
    <xf numFmtId="165" fontId="37" fillId="3" borderId="71" xfId="2" applyNumberFormat="1" applyFont="1" applyFill="1" applyBorder="1"/>
    <xf numFmtId="164" fontId="43" fillId="7" borderId="17" xfId="2" applyFont="1" applyFill="1" applyBorder="1" applyAlignment="1">
      <alignment horizontal="center"/>
    </xf>
    <xf numFmtId="164" fontId="5" fillId="3" borderId="112" xfId="2" applyFont="1" applyFill="1" applyBorder="1"/>
    <xf numFmtId="164" fontId="5" fillId="3" borderId="47" xfId="2" applyFont="1" applyFill="1" applyBorder="1"/>
    <xf numFmtId="166" fontId="95" fillId="0" borderId="47" xfId="2" applyNumberFormat="1" applyFont="1" applyBorder="1" applyAlignment="1">
      <alignment horizontal="center"/>
    </xf>
    <xf numFmtId="15" fontId="96" fillId="0" borderId="47" xfId="0" applyNumberFormat="1" applyFont="1" applyBorder="1" applyAlignment="1">
      <alignment horizontal="center"/>
    </xf>
    <xf numFmtId="15" fontId="95" fillId="0" borderId="47" xfId="0" applyNumberFormat="1" applyFont="1" applyBorder="1" applyAlignment="1">
      <alignment horizontal="center"/>
    </xf>
    <xf numFmtId="164" fontId="42" fillId="2" borderId="47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3" fillId="7" borderId="0" xfId="2" applyFont="1" applyFill="1" applyBorder="1"/>
    <xf numFmtId="164" fontId="5" fillId="7" borderId="72" xfId="2" applyFont="1" applyFill="1" applyBorder="1"/>
    <xf numFmtId="164" fontId="83" fillId="7" borderId="0" xfId="2" applyFont="1" applyFill="1" applyBorder="1" applyAlignment="1">
      <alignment horizontal="center"/>
    </xf>
    <xf numFmtId="0" fontId="13" fillId="0" borderId="0" xfId="0" applyFont="1"/>
    <xf numFmtId="164" fontId="77" fillId="7" borderId="65" xfId="2" applyFont="1" applyFill="1" applyBorder="1"/>
    <xf numFmtId="164" fontId="78" fillId="7" borderId="64" xfId="2" applyFont="1" applyFill="1" applyBorder="1"/>
    <xf numFmtId="164" fontId="15" fillId="0" borderId="100" xfId="2" applyFont="1" applyBorder="1"/>
    <xf numFmtId="164" fontId="10" fillId="0" borderId="100" xfId="2" applyFont="1" applyBorder="1"/>
    <xf numFmtId="0" fontId="11" fillId="0" borderId="12" xfId="2" applyNumberFormat="1" applyFont="1" applyBorder="1"/>
    <xf numFmtId="164" fontId="78" fillId="7" borderId="90" xfId="2" applyFont="1" applyFill="1" applyBorder="1"/>
    <xf numFmtId="164" fontId="11" fillId="7" borderId="21" xfId="2" applyFont="1" applyFill="1" applyBorder="1"/>
    <xf numFmtId="0" fontId="76" fillId="16" borderId="0" xfId="2" applyNumberFormat="1" applyFont="1" applyFill="1" applyBorder="1"/>
    <xf numFmtId="164" fontId="7" fillId="16" borderId="0" xfId="2" applyFont="1" applyFill="1" applyBorder="1"/>
    <xf numFmtId="0" fontId="13" fillId="7" borderId="64" xfId="0" applyFont="1" applyFill="1" applyBorder="1"/>
    <xf numFmtId="0" fontId="91" fillId="7" borderId="0" xfId="0" applyFont="1" applyFill="1"/>
    <xf numFmtId="0" fontId="13" fillId="7" borderId="0" xfId="0" applyFont="1" applyFill="1"/>
    <xf numFmtId="0" fontId="79" fillId="7" borderId="0" xfId="0" applyFont="1" applyFill="1"/>
    <xf numFmtId="0" fontId="5" fillId="0" borderId="0" xfId="0" applyFont="1"/>
    <xf numFmtId="0" fontId="5" fillId="7" borderId="6" xfId="2" applyNumberFormat="1" applyFont="1" applyFill="1" applyBorder="1"/>
    <xf numFmtId="0" fontId="11" fillId="7" borderId="118" xfId="2" applyNumberFormat="1" applyFont="1" applyFill="1" applyBorder="1"/>
    <xf numFmtId="0" fontId="11" fillId="7" borderId="29" xfId="2" applyNumberFormat="1" applyFont="1" applyFill="1" applyBorder="1"/>
    <xf numFmtId="0" fontId="11" fillId="7" borderId="20" xfId="2" applyNumberFormat="1" applyFont="1" applyFill="1" applyBorder="1"/>
    <xf numFmtId="0" fontId="11" fillId="16" borderId="0" xfId="2" applyNumberFormat="1" applyFont="1" applyFill="1" applyBorder="1"/>
    <xf numFmtId="164" fontId="82" fillId="13" borderId="0" xfId="2" applyFont="1" applyFill="1" applyBorder="1"/>
    <xf numFmtId="164" fontId="43" fillId="0" borderId="101" xfId="2" applyFont="1" applyBorder="1" applyAlignment="1">
      <alignment horizontal="center"/>
    </xf>
    <xf numFmtId="164" fontId="43" fillId="0" borderId="100" xfId="2" applyFont="1" applyBorder="1" applyAlignment="1">
      <alignment horizontal="center"/>
    </xf>
    <xf numFmtId="164" fontId="43" fillId="7" borderId="100" xfId="2" applyFont="1" applyFill="1" applyBorder="1" applyAlignment="1">
      <alignment horizontal="center"/>
    </xf>
    <xf numFmtId="165" fontId="14" fillId="0" borderId="117" xfId="2" applyNumberFormat="1" applyFont="1" applyBorder="1" applyAlignment="1">
      <alignment horizontal="center"/>
    </xf>
    <xf numFmtId="164" fontId="42" fillId="2" borderId="104" xfId="2" applyFont="1" applyFill="1" applyBorder="1" applyAlignment="1">
      <alignment horizontal="center"/>
    </xf>
    <xf numFmtId="0" fontId="45" fillId="13" borderId="0" xfId="0" applyFont="1" applyFill="1" applyAlignment="1">
      <alignment horizontal="center"/>
    </xf>
    <xf numFmtId="0" fontId="0" fillId="7" borderId="0" xfId="0" applyFill="1"/>
    <xf numFmtId="164" fontId="42" fillId="2" borderId="10" xfId="2" applyFont="1" applyFill="1" applyBorder="1" applyAlignment="1">
      <alignment horizontal="center"/>
    </xf>
    <xf numFmtId="165" fontId="14" fillId="0" borderId="119" xfId="2" applyNumberFormat="1" applyFont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5" fontId="14" fillId="0" borderId="30" xfId="2" applyNumberFormat="1" applyFont="1" applyBorder="1" applyAlignment="1">
      <alignment horizontal="center"/>
    </xf>
    <xf numFmtId="164" fontId="42" fillId="7" borderId="88" xfId="2" applyFont="1" applyFill="1" applyBorder="1" applyAlignment="1">
      <alignment horizontal="center"/>
    </xf>
    <xf numFmtId="0" fontId="42" fillId="7" borderId="88" xfId="0" applyFont="1" applyFill="1" applyBorder="1" applyAlignment="1">
      <alignment horizontal="center"/>
    </xf>
    <xf numFmtId="0" fontId="43" fillId="7" borderId="88" xfId="0" applyFont="1" applyFill="1" applyBorder="1" applyAlignment="1">
      <alignment horizontal="center"/>
    </xf>
    <xf numFmtId="164" fontId="43" fillId="7" borderId="88" xfId="2" applyFont="1" applyFill="1" applyBorder="1" applyAlignment="1">
      <alignment horizontal="center"/>
    </xf>
    <xf numFmtId="164" fontId="43" fillId="7" borderId="61" xfId="2" applyFont="1" applyFill="1" applyBorder="1" applyAlignment="1">
      <alignment horizontal="center"/>
    </xf>
    <xf numFmtId="0" fontId="11" fillId="0" borderId="17" xfId="2" applyNumberFormat="1" applyFont="1" applyBorder="1"/>
    <xf numFmtId="0" fontId="87" fillId="7" borderId="28" xfId="2" applyNumberFormat="1" applyFont="1" applyFill="1" applyBorder="1"/>
    <xf numFmtId="0" fontId="42" fillId="7" borderId="28" xfId="2" applyNumberFormat="1" applyFont="1" applyFill="1" applyBorder="1" applyAlignment="1">
      <alignment horizontal="center"/>
    </xf>
    <xf numFmtId="164" fontId="87" fillId="7" borderId="28" xfId="2" applyFont="1" applyFill="1" applyBorder="1"/>
    <xf numFmtId="0" fontId="42" fillId="0" borderId="120" xfId="0" applyFont="1" applyBorder="1" applyAlignment="1">
      <alignment horizontal="center"/>
    </xf>
    <xf numFmtId="0" fontId="42" fillId="0" borderId="108" xfId="0" applyFont="1" applyBorder="1" applyAlignment="1">
      <alignment horizontal="center"/>
    </xf>
    <xf numFmtId="164" fontId="42" fillId="0" borderId="108" xfId="2" applyFont="1" applyBorder="1" applyAlignment="1">
      <alignment horizontal="center"/>
    </xf>
    <xf numFmtId="0" fontId="45" fillId="0" borderId="108" xfId="0" applyFont="1" applyBorder="1" applyAlignment="1">
      <alignment horizontal="center"/>
    </xf>
    <xf numFmtId="0" fontId="43" fillId="0" borderId="108" xfId="0" applyFont="1" applyBorder="1" applyAlignment="1">
      <alignment horizontal="center"/>
    </xf>
    <xf numFmtId="164" fontId="43" fillId="0" borderId="108" xfId="2" applyFont="1" applyBorder="1" applyAlignment="1">
      <alignment horizontal="center"/>
    </xf>
    <xf numFmtId="164" fontId="43" fillId="0" borderId="121" xfId="2" applyFont="1" applyBorder="1" applyAlignment="1">
      <alignment horizontal="center"/>
    </xf>
    <xf numFmtId="164" fontId="43" fillId="0" borderId="10" xfId="2" applyFont="1" applyBorder="1" applyAlignment="1">
      <alignment horizontal="center"/>
    </xf>
    <xf numFmtId="0" fontId="5" fillId="0" borderId="47" xfId="2" applyNumberFormat="1" applyFont="1" applyBorder="1"/>
    <xf numFmtId="0" fontId="13" fillId="7" borderId="47" xfId="0" applyFont="1" applyFill="1" applyBorder="1"/>
    <xf numFmtId="0" fontId="91" fillId="7" borderId="47" xfId="0" applyFont="1" applyFill="1" applyBorder="1"/>
    <xf numFmtId="0" fontId="42" fillId="7" borderId="12" xfId="2" applyNumberFormat="1" applyFont="1" applyFill="1" applyBorder="1" applyAlignment="1">
      <alignment horizontal="center"/>
    </xf>
    <xf numFmtId="164" fontId="87" fillId="7" borderId="88" xfId="2" applyFont="1" applyFill="1" applyBorder="1"/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26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2" fontId="14" fillId="0" borderId="46" xfId="1" applyNumberFormat="1" applyFont="1" applyFill="1" applyBorder="1" applyAlignment="1">
      <alignment horizontal="center"/>
    </xf>
    <xf numFmtId="2" fontId="14" fillId="0" borderId="44" xfId="1" applyNumberFormat="1" applyFont="1" applyFill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46" xfId="2" applyNumberFormat="1" applyFont="1" applyBorder="1" applyAlignment="1">
      <alignment horizontal="center"/>
    </xf>
    <xf numFmtId="0" fontId="13" fillId="0" borderId="48" xfId="2" applyNumberFormat="1" applyFont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0" xfId="2" applyNumberFormat="1" applyFont="1" applyBorder="1" applyAlignment="1">
      <alignment horizontal="center"/>
    </xf>
    <xf numFmtId="1" fontId="13" fillId="0" borderId="2" xfId="2" applyNumberFormat="1" applyFont="1" applyBorder="1" applyAlignment="1">
      <alignment horizontal="center"/>
    </xf>
    <xf numFmtId="1" fontId="13" fillId="0" borderId="50" xfId="2" applyNumberFormat="1" applyFont="1" applyBorder="1" applyAlignment="1">
      <alignment horizontal="center"/>
    </xf>
    <xf numFmtId="2" fontId="14" fillId="7" borderId="90" xfId="1" applyNumberFormat="1" applyFont="1" applyFill="1" applyBorder="1" applyAlignment="1">
      <alignment horizontal="center"/>
    </xf>
    <xf numFmtId="2" fontId="14" fillId="7" borderId="6" xfId="1" applyNumberFormat="1" applyFont="1" applyFill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8" fillId="0" borderId="44" xfId="2" applyNumberFormat="1" applyFont="1" applyBorder="1" applyAlignment="1">
      <alignment horizontal="center"/>
    </xf>
    <xf numFmtId="0" fontId="18" fillId="0" borderId="13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18" fillId="0" borderId="116" xfId="2" applyNumberFormat="1" applyFont="1" applyBorder="1" applyAlignment="1">
      <alignment horizontal="center"/>
    </xf>
    <xf numFmtId="0" fontId="98" fillId="7" borderId="90" xfId="2" applyNumberFormat="1" applyFont="1" applyFill="1" applyBorder="1" applyAlignment="1">
      <alignment horizontal="center"/>
    </xf>
    <xf numFmtId="0" fontId="98" fillId="7" borderId="65" xfId="2" applyNumberFormat="1" applyFont="1" applyFill="1" applyBorder="1" applyAlignment="1">
      <alignment horizontal="center"/>
    </xf>
    <xf numFmtId="164" fontId="9" fillId="4" borderId="39" xfId="2" applyFont="1" applyFill="1" applyBorder="1" applyAlignment="1">
      <alignment horizontal="center"/>
    </xf>
    <xf numFmtId="164" fontId="9" fillId="4" borderId="40" xfId="2" applyFont="1" applyFill="1" applyBorder="1" applyAlignment="1">
      <alignment horizontal="center"/>
    </xf>
    <xf numFmtId="0" fontId="20" fillId="0" borderId="46" xfId="2" applyNumberFormat="1" applyFont="1" applyBorder="1" applyAlignment="1">
      <alignment horizontal="center"/>
    </xf>
    <xf numFmtId="0" fontId="20" fillId="0" borderId="48" xfId="2" applyNumberFormat="1" applyFont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0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0" xfId="2" applyNumberFormat="1" applyFont="1" applyBorder="1" applyAlignment="1">
      <alignment horizontal="center"/>
    </xf>
    <xf numFmtId="0" fontId="13" fillId="0" borderId="15" xfId="2" applyNumberFormat="1" applyFont="1" applyBorder="1" applyAlignment="1">
      <alignment horizontal="center"/>
    </xf>
    <xf numFmtId="0" fontId="13" fillId="0" borderId="78" xfId="2" applyNumberFormat="1" applyFont="1" applyBorder="1" applyAlignment="1">
      <alignment horizontal="center"/>
    </xf>
    <xf numFmtId="0" fontId="20" fillId="7" borderId="67" xfId="2" applyNumberFormat="1" applyFont="1" applyFill="1" applyBorder="1" applyAlignment="1">
      <alignment horizontal="center"/>
    </xf>
    <xf numFmtId="0" fontId="20" fillId="7" borderId="96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3" xfId="2" applyFont="1" applyFill="1" applyBorder="1" applyAlignment="1">
      <alignment horizontal="center"/>
    </xf>
    <xf numFmtId="164" fontId="7" fillId="4" borderId="10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1" fontId="20" fillId="0" borderId="93" xfId="2" applyNumberFormat="1" applyFont="1" applyBorder="1" applyAlignment="1">
      <alignment horizontal="center"/>
    </xf>
    <xf numFmtId="1" fontId="20" fillId="0" borderId="78" xfId="2" applyNumberFormat="1" applyFont="1" applyBorder="1" applyAlignment="1">
      <alignment horizontal="center"/>
    </xf>
    <xf numFmtId="2" fontId="14" fillId="0" borderId="15" xfId="1" applyNumberFormat="1" applyFont="1" applyFill="1" applyBorder="1" applyAlignment="1">
      <alignment horizontal="center"/>
    </xf>
    <xf numFmtId="2" fontId="14" fillId="0" borderId="116" xfId="1" applyNumberFormat="1" applyFont="1" applyFill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0" xfId="2" applyNumberFormat="1" applyFont="1" applyBorder="1" applyAlignment="1">
      <alignment horizontal="center"/>
    </xf>
    <xf numFmtId="0" fontId="20" fillId="0" borderId="56" xfId="2" applyNumberFormat="1" applyFont="1" applyBorder="1" applyAlignment="1">
      <alignment horizontal="center"/>
    </xf>
    <xf numFmtId="0" fontId="18" fillId="0" borderId="92" xfId="2" applyNumberFormat="1" applyFont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164" fontId="9" fillId="4" borderId="9" xfId="2" applyFont="1" applyFill="1" applyBorder="1" applyAlignment="1">
      <alignment horizontal="center"/>
    </xf>
    <xf numFmtId="164" fontId="9" fillId="4" borderId="11" xfId="2" applyFont="1" applyFill="1" applyBorder="1" applyAlignment="1">
      <alignment horizontal="center"/>
    </xf>
    <xf numFmtId="2" fontId="7" fillId="7" borderId="61" xfId="1" applyNumberFormat="1" applyFont="1" applyFill="1" applyBorder="1" applyAlignment="1">
      <alignment horizontal="center"/>
    </xf>
    <xf numFmtId="2" fontId="7" fillId="7" borderId="2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164" fontId="19" fillId="4" borderId="31" xfId="2" applyFont="1" applyFill="1" applyBorder="1" applyAlignment="1">
      <alignment horizontal="center"/>
    </xf>
    <xf numFmtId="164" fontId="19" fillId="4" borderId="32" xfId="2" applyFont="1" applyFill="1" applyBorder="1" applyAlignment="1">
      <alignment horizontal="center"/>
    </xf>
    <xf numFmtId="2" fontId="7" fillId="0" borderId="93" xfId="1" applyNumberFormat="1" applyFont="1" applyFill="1" applyBorder="1" applyAlignment="1">
      <alignment horizontal="center"/>
    </xf>
    <xf numFmtId="2" fontId="7" fillId="0" borderId="92" xfId="1" applyNumberFormat="1" applyFont="1" applyFill="1" applyBorder="1" applyAlignment="1">
      <alignment horizontal="center"/>
    </xf>
    <xf numFmtId="2" fontId="7" fillId="0" borderId="46" xfId="1" applyNumberFormat="1" applyFont="1" applyFill="1" applyBorder="1" applyAlignment="1">
      <alignment horizontal="center"/>
    </xf>
    <xf numFmtId="2" fontId="7" fillId="0" borderId="44" xfId="1" applyNumberFormat="1" applyFont="1" applyFill="1" applyBorder="1" applyAlignment="1">
      <alignment horizontal="center"/>
    </xf>
    <xf numFmtId="0" fontId="20" fillId="7" borderId="16" xfId="2" applyNumberFormat="1" applyFont="1" applyFill="1" applyBorder="1" applyAlignment="1">
      <alignment horizontal="center"/>
    </xf>
    <xf numFmtId="0" fontId="20" fillId="7" borderId="89" xfId="2" applyNumberFormat="1" applyFont="1" applyFill="1" applyBorder="1" applyAlignment="1">
      <alignment horizontal="center"/>
    </xf>
    <xf numFmtId="164" fontId="19" fillId="4" borderId="79" xfId="2" applyFont="1" applyFill="1" applyBorder="1" applyAlignment="1">
      <alignment horizontal="center"/>
    </xf>
    <xf numFmtId="164" fontId="19" fillId="4" borderId="98" xfId="2" applyFont="1" applyFill="1" applyBorder="1" applyAlignment="1">
      <alignment horizontal="center"/>
    </xf>
    <xf numFmtId="164" fontId="7" fillId="4" borderId="99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164" fontId="7" fillId="4" borderId="79" xfId="2" applyFont="1" applyFill="1" applyBorder="1" applyAlignment="1">
      <alignment horizontal="center"/>
    </xf>
    <xf numFmtId="164" fontId="9" fillId="4" borderId="70" xfId="2" applyFont="1" applyFill="1" applyBorder="1" applyAlignment="1">
      <alignment horizontal="center"/>
    </xf>
    <xf numFmtId="164" fontId="9" fillId="4" borderId="71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7" fillId="7" borderId="67" xfId="0" applyFont="1" applyFill="1" applyBorder="1" applyAlignment="1">
      <alignment horizontal="center"/>
    </xf>
    <xf numFmtId="0" fontId="17" fillId="7" borderId="27" xfId="0" applyFont="1" applyFill="1" applyBorder="1" applyAlignment="1">
      <alignment horizontal="center"/>
    </xf>
    <xf numFmtId="2" fontId="7" fillId="7" borderId="67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2" fontId="7" fillId="0" borderId="8" xfId="2" applyNumberFormat="1" applyFont="1" applyBorder="1" applyAlignment="1">
      <alignment horizontal="center"/>
    </xf>
    <xf numFmtId="0" fontId="18" fillId="0" borderId="46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63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2" fontId="7" fillId="0" borderId="12" xfId="2" applyNumberFormat="1" applyFont="1" applyBorder="1" applyAlignment="1">
      <alignment horizontal="center"/>
    </xf>
    <xf numFmtId="2" fontId="7" fillId="7" borderId="17" xfId="2" applyNumberFormat="1" applyFont="1" applyFill="1" applyBorder="1" applyAlignment="1">
      <alignment horizontal="center"/>
    </xf>
    <xf numFmtId="0" fontId="12" fillId="7" borderId="67" xfId="0" applyFont="1" applyFill="1" applyBorder="1" applyAlignment="1">
      <alignment horizontal="center"/>
    </xf>
    <xf numFmtId="0" fontId="12" fillId="7" borderId="95" xfId="0" applyFont="1" applyFill="1" applyBorder="1" applyAlignment="1">
      <alignment horizontal="center"/>
    </xf>
    <xf numFmtId="2" fontId="7" fillId="0" borderId="29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9" fillId="0" borderId="29" xfId="0" applyFont="1" applyBorder="1" applyAlignment="1">
      <alignment horizontal="center"/>
    </xf>
    <xf numFmtId="0" fontId="79" fillId="0" borderId="57" xfId="0" applyFont="1" applyBorder="1" applyAlignment="1">
      <alignment horizontal="center"/>
    </xf>
    <xf numFmtId="2" fontId="7" fillId="16" borderId="0" xfId="2" applyNumberFormat="1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7" borderId="12" xfId="2" applyNumberFormat="1" applyFont="1" applyFill="1" applyBorder="1" applyAlignment="1">
      <alignment horizontal="center"/>
    </xf>
    <xf numFmtId="0" fontId="18" fillId="7" borderId="29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20" fillId="7" borderId="27" xfId="2" applyNumberFormat="1" applyFont="1" applyFill="1" applyBorder="1" applyAlignment="1">
      <alignment horizontal="center"/>
    </xf>
    <xf numFmtId="0" fontId="20" fillId="7" borderId="77" xfId="2" applyNumberFormat="1" applyFont="1" applyFill="1" applyBorder="1" applyAlignment="1">
      <alignment horizontal="center"/>
    </xf>
    <xf numFmtId="0" fontId="17" fillId="16" borderId="0" xfId="2" applyNumberFormat="1" applyFont="1" applyFill="1" applyBorder="1" applyAlignment="1">
      <alignment horizontal="center"/>
    </xf>
    <xf numFmtId="0" fontId="20" fillId="16" borderId="0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84" xfId="2" applyFont="1" applyFill="1" applyBorder="1" applyAlignment="1">
      <alignment horizontal="center"/>
    </xf>
    <xf numFmtId="164" fontId="26" fillId="3" borderId="85" xfId="2" applyFont="1" applyFill="1" applyBorder="1" applyAlignment="1">
      <alignment horizontal="center"/>
    </xf>
    <xf numFmtId="164" fontId="26" fillId="3" borderId="86" xfId="2" applyFont="1" applyFill="1" applyBorder="1" applyAlignment="1">
      <alignment horizontal="center"/>
    </xf>
    <xf numFmtId="0" fontId="53" fillId="0" borderId="46" xfId="2" applyNumberFormat="1" applyFont="1" applyBorder="1" applyAlignment="1">
      <alignment horizontal="center"/>
    </xf>
    <xf numFmtId="0" fontId="53" fillId="0" borderId="48" xfId="2" applyNumberFormat="1" applyFont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51" fillId="0" borderId="47" xfId="0" applyFont="1" applyBorder="1" applyAlignment="1">
      <alignment horizontal="center"/>
    </xf>
    <xf numFmtId="0" fontId="51" fillId="0" borderId="45" xfId="0" applyFont="1" applyBorder="1" applyAlignment="1">
      <alignment horizontal="center"/>
    </xf>
    <xf numFmtId="164" fontId="51" fillId="4" borderId="73" xfId="2" applyFont="1" applyFill="1" applyBorder="1" applyAlignment="1">
      <alignment horizontal="center"/>
    </xf>
    <xf numFmtId="164" fontId="51" fillId="4" borderId="26" xfId="2" applyFont="1" applyFill="1" applyBorder="1" applyAlignment="1">
      <alignment horizontal="center"/>
    </xf>
    <xf numFmtId="164" fontId="51" fillId="4" borderId="36" xfId="2" applyFont="1" applyFill="1" applyBorder="1" applyAlignment="1">
      <alignment horizontal="center"/>
    </xf>
    <xf numFmtId="2" fontId="14" fillId="0" borderId="13" xfId="1" applyNumberFormat="1" applyFont="1" applyFill="1" applyBorder="1" applyAlignment="1">
      <alignment horizontal="center"/>
    </xf>
    <xf numFmtId="0" fontId="53" fillId="0" borderId="13" xfId="2" applyNumberFormat="1" applyFont="1" applyBorder="1" applyAlignment="1">
      <alignment horizontal="center"/>
    </xf>
    <xf numFmtId="0" fontId="53" fillId="0" borderId="50" xfId="2" applyNumberFormat="1" applyFont="1" applyBorder="1" applyAlignment="1">
      <alignment horizontal="center"/>
    </xf>
    <xf numFmtId="164" fontId="52" fillId="4" borderId="26" xfId="2" applyFont="1" applyFill="1" applyBorder="1" applyAlignment="1">
      <alignment horizontal="center"/>
    </xf>
    <xf numFmtId="164" fontId="52" fillId="4" borderId="40" xfId="2" applyFont="1" applyFill="1" applyBorder="1" applyAlignment="1">
      <alignment horizontal="center"/>
    </xf>
    <xf numFmtId="0" fontId="51" fillId="0" borderId="12" xfId="0" applyFont="1" applyBorder="1" applyAlignment="1">
      <alignment horizontal="center"/>
    </xf>
    <xf numFmtId="2" fontId="14" fillId="0" borderId="93" xfId="1" applyNumberFormat="1" applyFont="1" applyFill="1" applyBorder="1" applyAlignment="1">
      <alignment horizontal="center"/>
    </xf>
    <xf numFmtId="0" fontId="53" fillId="0" borderId="116" xfId="2" applyNumberFormat="1" applyFont="1" applyBorder="1" applyAlignment="1">
      <alignment horizontal="center"/>
    </xf>
    <xf numFmtId="0" fontId="53" fillId="0" borderId="78" xfId="2" applyNumberFormat="1" applyFont="1" applyBorder="1" applyAlignment="1">
      <alignment horizontal="center"/>
    </xf>
    <xf numFmtId="0" fontId="18" fillId="7" borderId="17" xfId="2" applyNumberFormat="1" applyFont="1" applyFill="1" applyBorder="1" applyAlignment="1">
      <alignment horizontal="center"/>
    </xf>
    <xf numFmtId="2" fontId="14" fillId="7" borderId="17" xfId="1" applyNumberFormat="1" applyFont="1" applyFill="1" applyBorder="1" applyAlignment="1">
      <alignment horizontal="center"/>
    </xf>
    <xf numFmtId="0" fontId="53" fillId="7" borderId="17" xfId="2" applyNumberFormat="1" applyFont="1" applyFill="1" applyBorder="1" applyAlignment="1">
      <alignment horizontal="center"/>
    </xf>
    <xf numFmtId="0" fontId="53" fillId="7" borderId="77" xfId="2" applyNumberFormat="1" applyFont="1" applyFill="1" applyBorder="1" applyAlignment="1">
      <alignment horizontal="center"/>
    </xf>
    <xf numFmtId="0" fontId="51" fillId="7" borderId="17" xfId="0" applyFont="1" applyFill="1" applyBorder="1" applyAlignment="1">
      <alignment horizontal="center"/>
    </xf>
    <xf numFmtId="1" fontId="51" fillId="0" borderId="12" xfId="0" applyNumberFormat="1" applyFont="1" applyBorder="1" applyAlignment="1">
      <alignment horizontal="center"/>
    </xf>
    <xf numFmtId="0" fontId="53" fillId="0" borderId="74" xfId="2" applyNumberFormat="1" applyFont="1" applyBorder="1" applyAlignment="1">
      <alignment horizontal="center"/>
    </xf>
    <xf numFmtId="0" fontId="53" fillId="0" borderId="71" xfId="2" applyNumberFormat="1" applyFont="1" applyBorder="1" applyAlignment="1">
      <alignment horizontal="center"/>
    </xf>
    <xf numFmtId="0" fontId="53" fillId="0" borderId="12" xfId="2" applyNumberFormat="1" applyFont="1" applyBorder="1" applyAlignment="1">
      <alignment horizontal="center"/>
    </xf>
    <xf numFmtId="0" fontId="53" fillId="0" borderId="56" xfId="2" applyNumberFormat="1" applyFont="1" applyBorder="1" applyAlignment="1">
      <alignment horizontal="center"/>
    </xf>
    <xf numFmtId="0" fontId="51" fillId="0" borderId="12" xfId="1" applyNumberFormat="1" applyFont="1" applyFill="1" applyBorder="1" applyAlignment="1">
      <alignment horizontal="center"/>
    </xf>
    <xf numFmtId="2" fontId="14" fillId="0" borderId="12" xfId="2" applyNumberFormat="1" applyFont="1" applyBorder="1" applyAlignment="1">
      <alignment horizontal="center"/>
    </xf>
    <xf numFmtId="0" fontId="17" fillId="7" borderId="29" xfId="0" applyFont="1" applyFill="1" applyBorder="1" applyAlignment="1">
      <alignment horizontal="center"/>
    </xf>
    <xf numFmtId="0" fontId="17" fillId="7" borderId="20" xfId="0" applyFont="1" applyFill="1" applyBorder="1" applyAlignment="1">
      <alignment horizontal="center"/>
    </xf>
    <xf numFmtId="1" fontId="53" fillId="7" borderId="60" xfId="2" applyNumberFormat="1" applyFont="1" applyFill="1" applyBorder="1" applyAlignment="1">
      <alignment horizontal="center"/>
    </xf>
    <xf numFmtId="1" fontId="53" fillId="7" borderId="57" xfId="2" applyNumberFormat="1" applyFont="1" applyFill="1" applyBorder="1" applyAlignment="1">
      <alignment horizontal="center"/>
    </xf>
    <xf numFmtId="0" fontId="51" fillId="7" borderId="29" xfId="1" applyNumberFormat="1" applyFont="1" applyFill="1" applyBorder="1" applyAlignment="1">
      <alignment horizontal="center"/>
    </xf>
    <xf numFmtId="0" fontId="51" fillId="7" borderId="60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2" fontId="14" fillId="7" borderId="29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51" fillId="4" borderId="101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0" fontId="18" fillId="0" borderId="14" xfId="2" applyNumberFormat="1" applyFont="1" applyBorder="1" applyAlignment="1">
      <alignment horizontal="center"/>
    </xf>
    <xf numFmtId="1" fontId="53" fillId="0" borderId="28" xfId="2" applyNumberFormat="1" applyFont="1" applyBorder="1" applyAlignment="1">
      <alignment horizontal="center"/>
    </xf>
    <xf numFmtId="1" fontId="53" fillId="0" borderId="94" xfId="2" applyNumberFormat="1" applyFont="1" applyBorder="1" applyAlignment="1">
      <alignment horizontal="center"/>
    </xf>
    <xf numFmtId="0" fontId="51" fillId="0" borderId="28" xfId="1" applyNumberFormat="1" applyFont="1" applyFill="1" applyBorder="1" applyAlignment="1">
      <alignment horizontal="center"/>
    </xf>
    <xf numFmtId="2" fontId="14" fillId="0" borderId="28" xfId="2" applyNumberFormat="1" applyFont="1" applyBorder="1" applyAlignment="1">
      <alignment horizontal="center"/>
    </xf>
    <xf numFmtId="0" fontId="53" fillId="7" borderId="29" xfId="2" applyNumberFormat="1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1" fontId="53" fillId="0" borderId="13" xfId="2" applyNumberFormat="1" applyFont="1" applyBorder="1" applyAlignment="1">
      <alignment horizontal="center"/>
    </xf>
    <xf numFmtId="1" fontId="53" fillId="0" borderId="50" xfId="2" applyNumberFormat="1" applyFont="1" applyBorder="1" applyAlignment="1">
      <alignment horizontal="center"/>
    </xf>
    <xf numFmtId="2" fontId="14" fillId="0" borderId="74" xfId="2" applyNumberFormat="1" applyFont="1" applyBorder="1" applyAlignment="1">
      <alignment horizontal="center"/>
    </xf>
    <xf numFmtId="2" fontId="14" fillId="0" borderId="45" xfId="2" applyNumberFormat="1" applyFont="1" applyBorder="1" applyAlignment="1">
      <alignment horizontal="center"/>
    </xf>
    <xf numFmtId="0" fontId="51" fillId="0" borderId="74" xfId="1" applyNumberFormat="1" applyFont="1" applyFill="1" applyBorder="1" applyAlignment="1">
      <alignment horizontal="center"/>
    </xf>
    <xf numFmtId="0" fontId="51" fillId="0" borderId="47" xfId="1" applyNumberFormat="1" applyFont="1" applyFill="1" applyBorder="1" applyAlignment="1">
      <alignment horizontal="center"/>
    </xf>
    <xf numFmtId="0" fontId="51" fillId="0" borderId="45" xfId="1" applyNumberFormat="1" applyFont="1" applyFill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1" fontId="53" fillId="0" borderId="12" xfId="2" applyNumberFormat="1" applyFont="1" applyBorder="1" applyAlignment="1">
      <alignment horizontal="center"/>
    </xf>
    <xf numFmtId="1" fontId="53" fillId="0" borderId="56" xfId="2" applyNumberFormat="1" applyFont="1" applyBorder="1" applyAlignment="1">
      <alignment horizontal="center"/>
    </xf>
    <xf numFmtId="2" fontId="14" fillId="0" borderId="12" xfId="0" applyNumberFormat="1" applyFont="1" applyBorder="1" applyAlignment="1">
      <alignment horizontal="center"/>
    </xf>
    <xf numFmtId="0" fontId="51" fillId="0" borderId="12" xfId="2" applyNumberFormat="1" applyFont="1" applyBorder="1" applyAlignment="1">
      <alignment horizontal="center"/>
    </xf>
    <xf numFmtId="0" fontId="53" fillId="0" borderId="14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1" fontId="51" fillId="0" borderId="28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12" xfId="2" applyNumberFormat="1" applyFont="1" applyFill="1" applyBorder="1" applyAlignment="1">
      <alignment horizontal="center"/>
    </xf>
    <xf numFmtId="0" fontId="53" fillId="7" borderId="56" xfId="2" applyNumberFormat="1" applyFont="1" applyFill="1" applyBorder="1" applyAlignment="1">
      <alignment horizontal="center"/>
    </xf>
    <xf numFmtId="2" fontId="14" fillId="7" borderId="12" xfId="2" applyNumberFormat="1" applyFont="1" applyFill="1" applyBorder="1" applyAlignment="1">
      <alignment horizontal="center"/>
    </xf>
    <xf numFmtId="0" fontId="51" fillId="7" borderId="12" xfId="2" applyNumberFormat="1" applyFont="1" applyFill="1" applyBorder="1" applyAlignment="1">
      <alignment horizontal="center"/>
    </xf>
    <xf numFmtId="0" fontId="51" fillId="16" borderId="0" xfId="2" applyNumberFormat="1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2" fontId="14" fillId="7" borderId="67" xfId="0" applyNumberFormat="1" applyFont="1" applyFill="1" applyBorder="1" applyAlignment="1">
      <alignment horizontal="center"/>
    </xf>
    <xf numFmtId="2" fontId="14" fillId="7" borderId="27" xfId="0" applyNumberFormat="1" applyFont="1" applyFill="1" applyBorder="1" applyAlignment="1">
      <alignment horizontal="center"/>
    </xf>
    <xf numFmtId="0" fontId="86" fillId="7" borderId="67" xfId="0" applyFont="1" applyFill="1" applyBorder="1" applyAlignment="1">
      <alignment horizontal="center"/>
    </xf>
    <xf numFmtId="0" fontId="86" fillId="7" borderId="95" xfId="0" applyFont="1" applyFill="1" applyBorder="1" applyAlignment="1">
      <alignment horizontal="center"/>
    </xf>
    <xf numFmtId="0" fontId="86" fillId="7" borderId="27" xfId="0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2" xfId="2" applyNumberFormat="1" applyFont="1" applyFill="1" applyBorder="1" applyAlignment="1">
      <alignment horizontal="center"/>
    </xf>
    <xf numFmtId="2" fontId="18" fillId="7" borderId="2" xfId="2" applyNumberFormat="1" applyFont="1" applyFill="1" applyBorder="1" applyAlignment="1">
      <alignment horizontal="center"/>
    </xf>
    <xf numFmtId="2" fontId="18" fillId="7" borderId="50" xfId="2" applyNumberFormat="1" applyFont="1" applyFill="1" applyBorder="1" applyAlignment="1">
      <alignment horizontal="center"/>
    </xf>
    <xf numFmtId="0" fontId="99" fillId="7" borderId="2" xfId="2" applyNumberFormat="1" applyFont="1" applyFill="1" applyBorder="1" applyAlignment="1">
      <alignment horizontal="left"/>
    </xf>
    <xf numFmtId="0" fontId="99" fillId="7" borderId="13" xfId="2" applyNumberFormat="1" applyFont="1" applyFill="1" applyBorder="1" applyAlignment="1">
      <alignment horizontal="left"/>
    </xf>
    <xf numFmtId="0" fontId="99" fillId="7" borderId="3" xfId="2" applyNumberFormat="1" applyFont="1" applyFill="1" applyBorder="1" applyAlignment="1">
      <alignment horizontal="left"/>
    </xf>
    <xf numFmtId="2" fontId="18" fillId="7" borderId="12" xfId="0" applyNumberFormat="1" applyFont="1" applyFill="1" applyBorder="1" applyAlignment="1">
      <alignment horizontal="center"/>
    </xf>
    <xf numFmtId="0" fontId="99" fillId="7" borderId="2" xfId="0" applyFont="1" applyFill="1" applyBorder="1" applyAlignment="1">
      <alignment horizontal="left"/>
    </xf>
    <xf numFmtId="0" fontId="99" fillId="7" borderId="13" xfId="0" applyFont="1" applyFill="1" applyBorder="1" applyAlignment="1">
      <alignment horizontal="left"/>
    </xf>
    <xf numFmtId="0" fontId="99" fillId="7" borderId="3" xfId="0" applyFont="1" applyFill="1" applyBorder="1" applyAlignment="1">
      <alignment horizontal="left"/>
    </xf>
    <xf numFmtId="2" fontId="18" fillId="7" borderId="42" xfId="2" applyNumberFormat="1" applyFont="1" applyFill="1" applyBorder="1" applyAlignment="1">
      <alignment horizontal="center"/>
    </xf>
    <xf numFmtId="2" fontId="18" fillId="7" borderId="46" xfId="2" applyNumberFormat="1" applyFont="1" applyFill="1" applyBorder="1" applyAlignment="1">
      <alignment horizontal="center"/>
    </xf>
    <xf numFmtId="2" fontId="18" fillId="7" borderId="48" xfId="2" applyNumberFormat="1" applyFont="1" applyFill="1" applyBorder="1" applyAlignment="1">
      <alignment horizontal="center"/>
    </xf>
    <xf numFmtId="0" fontId="99" fillId="7" borderId="74" xfId="2" applyNumberFormat="1" applyFont="1" applyFill="1" applyBorder="1" applyAlignment="1">
      <alignment horizontal="left"/>
    </xf>
    <xf numFmtId="0" fontId="99" fillId="7" borderId="47" xfId="2" applyNumberFormat="1" applyFont="1" applyFill="1" applyBorder="1" applyAlignment="1">
      <alignment horizontal="left"/>
    </xf>
    <xf numFmtId="0" fontId="99" fillId="7" borderId="45" xfId="2" applyNumberFormat="1" applyFont="1" applyFill="1" applyBorder="1" applyAlignment="1">
      <alignment horizontal="left"/>
    </xf>
    <xf numFmtId="2" fontId="18" fillId="7" borderId="93" xfId="2" applyNumberFormat="1" applyFont="1" applyFill="1" applyBorder="1" applyAlignment="1">
      <alignment horizontal="center"/>
    </xf>
    <xf numFmtId="2" fontId="18" fillId="7" borderId="78" xfId="2" applyNumberFormat="1" applyFont="1" applyFill="1" applyBorder="1" applyAlignment="1">
      <alignment horizontal="center"/>
    </xf>
    <xf numFmtId="2" fontId="18" fillId="7" borderId="115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0" fontId="11" fillId="7" borderId="2" xfId="2" applyNumberFormat="1" applyFont="1" applyFill="1" applyBorder="1" applyAlignment="1">
      <alignment horizontal="left"/>
    </xf>
    <xf numFmtId="0" fontId="11" fillId="7" borderId="13" xfId="2" applyNumberFormat="1" applyFont="1" applyFill="1" applyBorder="1" applyAlignment="1">
      <alignment horizontal="left"/>
    </xf>
    <xf numFmtId="0" fontId="11" fillId="7" borderId="3" xfId="2" applyNumberFormat="1" applyFont="1" applyFill="1" applyBorder="1" applyAlignment="1">
      <alignment horizontal="left"/>
    </xf>
    <xf numFmtId="2" fontId="17" fillId="18" borderId="12" xfId="2" applyNumberFormat="1" applyFont="1" applyFill="1" applyBorder="1" applyAlignment="1">
      <alignment horizontal="center"/>
    </xf>
    <xf numFmtId="0" fontId="11" fillId="18" borderId="2" xfId="2" applyNumberFormat="1" applyFont="1" applyFill="1" applyBorder="1" applyAlignment="1">
      <alignment horizontal="left"/>
    </xf>
    <xf numFmtId="0" fontId="11" fillId="18" borderId="13" xfId="2" applyNumberFormat="1" applyFont="1" applyFill="1" applyBorder="1" applyAlignment="1">
      <alignment horizontal="left"/>
    </xf>
    <xf numFmtId="0" fontId="11" fillId="18" borderId="3" xfId="2" applyNumberFormat="1" applyFont="1" applyFill="1" applyBorder="1" applyAlignment="1">
      <alignment horizontal="left"/>
    </xf>
    <xf numFmtId="2" fontId="17" fillId="18" borderId="115" xfId="2" applyNumberFormat="1" applyFont="1" applyFill="1" applyBorder="1" applyAlignment="1">
      <alignment horizontal="center"/>
    </xf>
    <xf numFmtId="2" fontId="17" fillId="18" borderId="57" xfId="2" applyNumberFormat="1" applyFont="1" applyFill="1" applyBorder="1" applyAlignment="1">
      <alignment horizontal="center"/>
    </xf>
    <xf numFmtId="2" fontId="12" fillId="7" borderId="12" xfId="2" applyNumberFormat="1" applyFont="1" applyFill="1" applyBorder="1" applyAlignment="1">
      <alignment horizontal="center"/>
    </xf>
    <xf numFmtId="2" fontId="18" fillId="7" borderId="113" xfId="2" applyNumberFormat="1" applyFont="1" applyFill="1" applyBorder="1" applyAlignment="1">
      <alignment horizontal="center"/>
    </xf>
    <xf numFmtId="2" fontId="18" fillId="7" borderId="114" xfId="2" applyNumberFormat="1" applyFont="1" applyFill="1" applyBorder="1" applyAlignment="1">
      <alignment horizontal="center"/>
    </xf>
    <xf numFmtId="0" fontId="99" fillId="7" borderId="7" xfId="2" applyNumberFormat="1" applyFont="1" applyFill="1" applyBorder="1" applyAlignment="1">
      <alignment horizontal="left"/>
    </xf>
    <xf numFmtId="0" fontId="99" fillId="7" borderId="14" xfId="2" applyNumberFormat="1" applyFont="1" applyFill="1" applyBorder="1" applyAlignment="1">
      <alignment horizontal="left"/>
    </xf>
    <xf numFmtId="0" fontId="99" fillId="7" borderId="8" xfId="2" applyNumberFormat="1" applyFont="1" applyFill="1" applyBorder="1" applyAlignment="1">
      <alignment horizontal="left"/>
    </xf>
    <xf numFmtId="2" fontId="18" fillId="7" borderId="56" xfId="2" applyNumberFormat="1" applyFont="1" applyFill="1" applyBorder="1" applyAlignment="1">
      <alignment horizontal="center"/>
    </xf>
    <xf numFmtId="2" fontId="18" fillId="7" borderId="29" xfId="2" applyNumberFormat="1" applyFont="1" applyFill="1" applyBorder="1" applyAlignment="1">
      <alignment horizontal="center"/>
    </xf>
    <xf numFmtId="0" fontId="99" fillId="7" borderId="12" xfId="2" applyNumberFormat="1" applyFont="1" applyFill="1" applyBorder="1" applyAlignment="1">
      <alignment horizontal="left"/>
    </xf>
    <xf numFmtId="0" fontId="11" fillId="7" borderId="7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2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77" xfId="2" applyNumberFormat="1" applyFont="1" applyFill="1" applyBorder="1" applyAlignment="1">
      <alignment horizontal="center"/>
    </xf>
    <xf numFmtId="0" fontId="18" fillId="7" borderId="6" xfId="2" applyNumberFormat="1" applyFont="1" applyFill="1" applyBorder="1" applyAlignment="1">
      <alignment horizontal="center"/>
    </xf>
    <xf numFmtId="0" fontId="99" fillId="7" borderId="17" xfId="2" applyNumberFormat="1" applyFont="1" applyFill="1" applyBorder="1" applyAlignment="1">
      <alignment horizontal="left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2" xfId="2" applyFont="1" applyFill="1" applyBorder="1" applyAlignment="1">
      <alignment horizontal="center"/>
    </xf>
    <xf numFmtId="164" fontId="36" fillId="3" borderId="70" xfId="2" applyFont="1" applyFill="1" applyBorder="1" applyAlignment="1">
      <alignment horizontal="center"/>
    </xf>
    <xf numFmtId="164" fontId="36" fillId="3" borderId="47" xfId="2" applyFont="1" applyFill="1" applyBorder="1" applyAlignment="1">
      <alignment horizontal="center"/>
    </xf>
    <xf numFmtId="164" fontId="36" fillId="3" borderId="71" xfId="2" applyFont="1" applyFill="1" applyBorder="1" applyAlignment="1">
      <alignment horizontal="center"/>
    </xf>
    <xf numFmtId="0" fontId="10" fillId="16" borderId="0" xfId="0" applyFont="1" applyFill="1"/>
    <xf numFmtId="0" fontId="16" fillId="0" borderId="42" xfId="0" applyFont="1" applyBorder="1" applyAlignment="1">
      <alignment horizontal="center"/>
    </xf>
    <xf numFmtId="0" fontId="59" fillId="0" borderId="72" xfId="0" applyFont="1" applyBorder="1"/>
    <xf numFmtId="0" fontId="59" fillId="0" borderId="0" xfId="0" applyFont="1"/>
    <xf numFmtId="0" fontId="66" fillId="0" borderId="42" xfId="0" applyFont="1" applyBorder="1" applyAlignment="1">
      <alignment horizontal="center"/>
    </xf>
    <xf numFmtId="0" fontId="69" fillId="0" borderId="42" xfId="0" applyFont="1" applyBorder="1" applyAlignment="1">
      <alignment horizontal="center"/>
    </xf>
    <xf numFmtId="0" fontId="71" fillId="0" borderId="42" xfId="0" applyFont="1" applyBorder="1" applyAlignment="1">
      <alignment horizontal="center"/>
    </xf>
    <xf numFmtId="0" fontId="71" fillId="0" borderId="97" xfId="0" applyFont="1" applyBorder="1" applyAlignment="1">
      <alignment horizontal="center"/>
    </xf>
    <xf numFmtId="0" fontId="73" fillId="11" borderId="0" xfId="0" applyFont="1" applyFill="1"/>
    <xf numFmtId="0" fontId="5" fillId="9" borderId="80" xfId="0" applyFont="1" applyFill="1" applyBorder="1" applyAlignment="1">
      <alignment horizontal="center"/>
    </xf>
    <xf numFmtId="0" fontId="5" fillId="9" borderId="83" xfId="0" applyFont="1" applyFill="1" applyBorder="1" applyAlignment="1">
      <alignment horizontal="center"/>
    </xf>
    <xf numFmtId="0" fontId="56" fillId="2" borderId="82" xfId="0" applyFont="1" applyFill="1" applyBorder="1" applyAlignment="1">
      <alignment horizontal="center"/>
    </xf>
    <xf numFmtId="0" fontId="56" fillId="2" borderId="18" xfId="0" applyFont="1" applyFill="1" applyBorder="1" applyAlignment="1">
      <alignment horizontal="center"/>
    </xf>
    <xf numFmtId="0" fontId="59" fillId="0" borderId="70" xfId="0" applyFont="1" applyBorder="1" applyAlignment="1">
      <alignment horizontal="left"/>
    </xf>
    <xf numFmtId="0" fontId="59" fillId="0" borderId="104" xfId="0" applyFont="1" applyBorder="1" applyAlignment="1">
      <alignment horizontal="left"/>
    </xf>
    <xf numFmtId="0" fontId="66" fillId="0" borderId="12" xfId="0" applyFont="1" applyBorder="1" applyAlignment="1">
      <alignment horizontal="center"/>
    </xf>
    <xf numFmtId="0" fontId="59" fillId="0" borderId="72" xfId="0" applyFont="1" applyBorder="1" applyAlignment="1">
      <alignment horizontal="left"/>
    </xf>
    <xf numFmtId="0" fontId="59" fillId="0" borderId="23" xfId="0" applyFont="1" applyBorder="1" applyAlignment="1">
      <alignment horizontal="left"/>
    </xf>
    <xf numFmtId="0" fontId="59" fillId="7" borderId="72" xfId="0" applyFont="1" applyFill="1" applyBorder="1"/>
    <xf numFmtId="0" fontId="59" fillId="7" borderId="0" xfId="0" applyFont="1" applyFill="1"/>
    <xf numFmtId="0" fontId="59" fillId="7" borderId="58" xfId="0" applyFont="1" applyFill="1" applyBorder="1"/>
    <xf numFmtId="0" fontId="59" fillId="7" borderId="6" xfId="0" applyFont="1" applyFill="1" applyBorder="1"/>
    <xf numFmtId="0" fontId="59" fillId="13" borderId="0" xfId="0" applyFont="1" applyFill="1"/>
    <xf numFmtId="0" fontId="64" fillId="13" borderId="0" xfId="0" applyFont="1" applyFill="1"/>
    <xf numFmtId="0" fontId="0" fillId="15" borderId="0" xfId="0" applyFill="1"/>
    <xf numFmtId="0" fontId="68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/>
    </xf>
    <xf numFmtId="0" fontId="69" fillId="13" borderId="0" xfId="0" applyFont="1" applyFill="1" applyAlignment="1">
      <alignment horizontal="center"/>
    </xf>
    <xf numFmtId="0" fontId="71" fillId="13" borderId="0" xfId="0" applyFont="1" applyFill="1" applyAlignment="1">
      <alignment horizontal="center"/>
    </xf>
    <xf numFmtId="0" fontId="16" fillId="0" borderId="12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56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0" fontId="69" fillId="7" borderId="12" xfId="0" applyFont="1" applyFill="1" applyBorder="1" applyAlignment="1">
      <alignment horizontal="center"/>
    </xf>
    <xf numFmtId="0" fontId="71" fillId="7" borderId="12" xfId="0" applyFont="1" applyFill="1" applyBorder="1" applyAlignment="1">
      <alignment horizontal="center"/>
    </xf>
    <xf numFmtId="0" fontId="71" fillId="7" borderId="56" xfId="0" applyFont="1" applyFill="1" applyBorder="1" applyAlignment="1">
      <alignment horizontal="center"/>
    </xf>
    <xf numFmtId="0" fontId="70" fillId="0" borderId="12" xfId="0" applyFont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55" fillId="8" borderId="70" xfId="0" applyFont="1" applyFill="1" applyBorder="1" applyAlignment="1">
      <alignment horizontal="center"/>
    </xf>
    <xf numFmtId="0" fontId="55" fillId="8" borderId="47" xfId="0" applyFont="1" applyFill="1" applyBorder="1" applyAlignment="1">
      <alignment horizontal="center"/>
    </xf>
    <xf numFmtId="0" fontId="55" fillId="8" borderId="71" xfId="0" applyFont="1" applyFill="1" applyBorder="1" applyAlignment="1">
      <alignment horizontal="center"/>
    </xf>
    <xf numFmtId="0" fontId="66" fillId="13" borderId="0" xfId="0" applyFont="1" applyFill="1" applyAlignment="1">
      <alignment horizontal="center"/>
    </xf>
    <xf numFmtId="0" fontId="66" fillId="7" borderId="17" xfId="0" applyFont="1" applyFill="1" applyBorder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69" fillId="7" borderId="17" xfId="0" applyFont="1" applyFill="1" applyBorder="1" applyAlignment="1">
      <alignment horizontal="center"/>
    </xf>
    <xf numFmtId="0" fontId="71" fillId="7" borderId="17" xfId="0" applyFont="1" applyFill="1" applyBorder="1" applyAlignment="1">
      <alignment horizontal="center"/>
    </xf>
    <xf numFmtId="0" fontId="71" fillId="7" borderId="77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0CC00"/>
      <color rgb="FF92D050"/>
      <color rgb="FF0F06BA"/>
      <color rgb="FF66FF66"/>
      <color rgb="FF99FF33"/>
      <color rgb="FF33CC33"/>
      <color rgb="FF99FF66"/>
      <color rgb="FF669900"/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38100</xdr:colOff>
      <xdr:row>19</xdr:row>
      <xdr:rowOff>60960</xdr:rowOff>
    </xdr:from>
    <xdr:to>
      <xdr:col>17</xdr:col>
      <xdr:colOff>184737</xdr:colOff>
      <xdr:row>22</xdr:row>
      <xdr:rowOff>50728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0" y="457200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workbookViewId="0">
      <selection activeCell="T40" sqref="T40"/>
    </sheetView>
  </sheetViews>
  <sheetFormatPr defaultRowHeight="14.4"/>
  <sheetData>
    <row r="1" spans="1:66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</row>
    <row r="2" spans="1:66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</row>
    <row r="3" spans="1:66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</row>
    <row r="4" spans="1:66">
      <c r="A4" s="205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</row>
    <row r="5" spans="1:66">
      <c r="A5" s="205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</row>
    <row r="6" spans="1:66">
      <c r="A6" s="205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</row>
    <row r="7" spans="1:66">
      <c r="A7" s="205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</row>
    <row r="8" spans="1:66">
      <c r="A8" s="205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</row>
    <row r="9" spans="1:66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</row>
    <row r="10" spans="1:66">
      <c r="A10" s="205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</row>
    <row r="11" spans="1:66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</row>
    <row r="12" spans="1:66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</row>
    <row r="13" spans="1:66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</row>
    <row r="14" spans="1:66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</row>
    <row r="15" spans="1:66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</row>
    <row r="16" spans="1:66">
      <c r="A16" s="205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</row>
    <row r="17" spans="1:66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</row>
    <row r="18" spans="1:66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</row>
    <row r="19" spans="1:66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</row>
    <row r="20" spans="1:66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</row>
    <row r="21" spans="1:66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</row>
    <row r="22" spans="1:66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</row>
    <row r="23" spans="1:66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</row>
    <row r="24" spans="1:66">
      <c r="A24" s="205"/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</row>
    <row r="25" spans="1:66">
      <c r="A25" s="205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</row>
    <row r="26" spans="1:66">
      <c r="A26" s="205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</row>
    <row r="27" spans="1:66">
      <c r="A27" s="205"/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</row>
    <row r="28" spans="1:66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</row>
    <row r="29" spans="1:66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</row>
    <row r="30" spans="1:66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</row>
    <row r="31" spans="1:66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</row>
    <row r="32" spans="1:66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</row>
    <row r="33" spans="1:66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</row>
    <row r="34" spans="1:66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</row>
    <row r="35" spans="1:66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</row>
    <row r="36" spans="1:66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</row>
    <row r="37" spans="1:66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</row>
    <row r="38" spans="1:66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</row>
    <row r="39" spans="1:66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</row>
    <row r="40" spans="1:66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</row>
    <row r="41" spans="1:66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</row>
    <row r="42" spans="1:66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</row>
    <row r="43" spans="1:66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</row>
    <row r="44" spans="1:66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</row>
    <row r="45" spans="1:66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</row>
    <row r="46" spans="1:66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</row>
    <row r="47" spans="1:66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</row>
    <row r="48" spans="1:66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</row>
    <row r="49" spans="1:66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</row>
    <row r="50" spans="1:66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</row>
    <row r="51" spans="1:66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</row>
    <row r="52" spans="1:66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</row>
    <row r="53" spans="1:66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</row>
    <row r="54" spans="1:66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</row>
    <row r="55" spans="1:66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</row>
    <row r="56" spans="1:66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</row>
    <row r="57" spans="1:66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</row>
    <row r="58" spans="1:66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</row>
    <row r="59" spans="1:66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</row>
    <row r="60" spans="1:66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</row>
    <row r="61" spans="1:66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</row>
    <row r="62" spans="1:66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</row>
    <row r="63" spans="1:66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</row>
    <row r="64" spans="1:66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</row>
    <row r="65" spans="1:66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</row>
    <row r="66" spans="1:66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</row>
    <row r="67" spans="1:66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</row>
    <row r="68" spans="1:66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</row>
    <row r="69" spans="1:66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</row>
    <row r="70" spans="1:66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</row>
    <row r="71" spans="1:66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</row>
    <row r="72" spans="1:66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</row>
    <row r="73" spans="1:66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</row>
    <row r="74" spans="1:66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</row>
    <row r="75" spans="1:66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</row>
    <row r="76" spans="1:66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</row>
    <row r="77" spans="1:66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</row>
    <row r="78" spans="1:66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</row>
    <row r="79" spans="1:66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</row>
    <row r="80" spans="1:66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5"/>
      <c r="BN80" s="205"/>
    </row>
    <row r="81" spans="1:66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</row>
    <row r="82" spans="1:66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</row>
    <row r="83" spans="1:66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</row>
    <row r="84" spans="1:66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5"/>
      <c r="BN84" s="205"/>
    </row>
    <row r="85" spans="1:66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</row>
    <row r="86" spans="1:66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</row>
    <row r="87" spans="1:66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</row>
    <row r="88" spans="1:66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</row>
    <row r="89" spans="1:66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C89" s="205"/>
      <c r="BD89" s="205"/>
      <c r="BE89" s="205"/>
      <c r="BF89" s="205"/>
      <c r="BG89" s="205"/>
      <c r="BH89" s="205"/>
      <c r="BI89" s="205"/>
      <c r="BJ89" s="205"/>
      <c r="BK89" s="205"/>
      <c r="BL89" s="205"/>
      <c r="BM89" s="205"/>
      <c r="BN89" s="205"/>
    </row>
    <row r="90" spans="1:66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5"/>
      <c r="BN90" s="205"/>
    </row>
    <row r="91" spans="1:66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</row>
    <row r="92" spans="1:66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5"/>
      <c r="BN92" s="205"/>
    </row>
    <row r="93" spans="1:66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</row>
    <row r="94" spans="1:66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</row>
    <row r="95" spans="1:66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</row>
    <row r="96" spans="1:66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</row>
    <row r="97" spans="1:66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</row>
    <row r="98" spans="1:66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</row>
    <row r="99" spans="1:66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</row>
    <row r="100" spans="1:66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5"/>
      <c r="BN100" s="205"/>
    </row>
    <row r="101" spans="1:66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</row>
    <row r="102" spans="1:66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</row>
    <row r="103" spans="1:66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</row>
    <row r="104" spans="1:66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</row>
    <row r="105" spans="1:66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</row>
    <row r="106" spans="1:66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</row>
    <row r="107" spans="1:66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</row>
    <row r="108" spans="1:66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</row>
    <row r="109" spans="1:66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C109" s="205"/>
      <c r="BD109" s="20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</row>
    <row r="110" spans="1:66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</row>
    <row r="111" spans="1:66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5"/>
      <c r="BN111" s="205"/>
    </row>
    <row r="112" spans="1:66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5"/>
      <c r="BN112" s="205"/>
    </row>
    <row r="113" spans="1:66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</row>
    <row r="114" spans="1:66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</row>
    <row r="115" spans="1:66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</row>
    <row r="116" spans="1:66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</row>
    <row r="117" spans="1:66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05"/>
      <c r="BN117" s="205"/>
    </row>
    <row r="118" spans="1:66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</row>
    <row r="119" spans="1:66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</row>
    <row r="120" spans="1:66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5"/>
      <c r="BN120" s="205"/>
    </row>
    <row r="121" spans="1:66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5"/>
      <c r="BN121" s="205"/>
    </row>
    <row r="122" spans="1:66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5"/>
      <c r="BN122" s="205"/>
    </row>
    <row r="123" spans="1:66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</row>
    <row r="124" spans="1:66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5"/>
      <c r="BN124" s="205"/>
    </row>
    <row r="125" spans="1:66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5"/>
      <c r="BN125" s="205"/>
    </row>
    <row r="126" spans="1:66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5"/>
      <c r="BN126" s="205"/>
    </row>
    <row r="127" spans="1:66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C127" s="205"/>
      <c r="BD127" s="205"/>
      <c r="BE127" s="205"/>
      <c r="BF127" s="205"/>
      <c r="BG127" s="205"/>
      <c r="BH127" s="205"/>
      <c r="BI127" s="205"/>
      <c r="BJ127" s="205"/>
      <c r="BK127" s="205"/>
      <c r="BL127" s="205"/>
      <c r="BM127" s="205"/>
      <c r="BN127" s="205"/>
    </row>
    <row r="128" spans="1:66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05"/>
      <c r="BI128" s="205"/>
      <c r="BJ128" s="205"/>
      <c r="BK128" s="205"/>
      <c r="BL128" s="205"/>
      <c r="BM128" s="205"/>
      <c r="BN128" s="205"/>
    </row>
    <row r="129" spans="1:66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C129" s="205"/>
      <c r="BD129" s="205"/>
      <c r="BE129" s="205"/>
      <c r="BF129" s="205"/>
      <c r="BG129" s="205"/>
      <c r="BH129" s="205"/>
      <c r="BI129" s="205"/>
      <c r="BJ129" s="205"/>
      <c r="BK129" s="205"/>
      <c r="BL129" s="205"/>
      <c r="BM129" s="205"/>
      <c r="BN129" s="205"/>
    </row>
    <row r="130" spans="1:66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C130" s="205"/>
      <c r="BD130" s="205"/>
      <c r="BE130" s="205"/>
      <c r="BF130" s="205"/>
      <c r="BG130" s="205"/>
      <c r="BH130" s="205"/>
      <c r="BI130" s="205"/>
      <c r="BJ130" s="205"/>
      <c r="BK130" s="205"/>
      <c r="BL130" s="205"/>
      <c r="BM130" s="205"/>
      <c r="BN130" s="205"/>
    </row>
    <row r="131" spans="1:66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C131" s="205"/>
      <c r="BD131" s="205"/>
      <c r="BE131" s="205"/>
      <c r="BF131" s="205"/>
      <c r="BG131" s="205"/>
      <c r="BH131" s="205"/>
      <c r="BI131" s="205"/>
      <c r="BJ131" s="205"/>
      <c r="BK131" s="205"/>
      <c r="BL131" s="205"/>
      <c r="BM131" s="205"/>
      <c r="BN131" s="205"/>
    </row>
    <row r="132" spans="1:66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5"/>
      <c r="BN132" s="205"/>
    </row>
    <row r="133" spans="1:66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</row>
    <row r="134" spans="1:66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</row>
    <row r="135" spans="1:66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5"/>
      <c r="BN135" s="205"/>
    </row>
    <row r="136" spans="1:66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5"/>
      <c r="BN136" s="205"/>
    </row>
    <row r="137" spans="1:66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5"/>
      <c r="BN137" s="205"/>
    </row>
    <row r="138" spans="1:66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5"/>
      <c r="BN138" s="205"/>
    </row>
    <row r="139" spans="1:66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5"/>
      <c r="BN139" s="205"/>
    </row>
    <row r="140" spans="1:66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205"/>
      <c r="BN140" s="205"/>
    </row>
    <row r="141" spans="1:66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</row>
    <row r="142" spans="1:66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</row>
    <row r="143" spans="1:66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205"/>
      <c r="BN143" s="205"/>
    </row>
    <row r="144" spans="1:66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1"/>
  <sheetViews>
    <sheetView workbookViewId="0">
      <selection activeCell="D15" sqref="D15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2"/>
      <c r="B1" s="12"/>
      <c r="C1" s="12"/>
      <c r="D1" s="12"/>
      <c r="E1" s="75" t="s">
        <v>19</v>
      </c>
      <c r="F1" s="380" t="s">
        <v>83</v>
      </c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9.8" thickTop="1" thickBot="1">
      <c r="A2" s="12"/>
      <c r="B2" s="12"/>
      <c r="C2" s="12"/>
      <c r="D2" s="12"/>
      <c r="E2" s="76"/>
      <c r="F2" s="93" t="s">
        <v>60</v>
      </c>
      <c r="G2" s="94"/>
      <c r="H2" s="371" t="s">
        <v>1</v>
      </c>
      <c r="I2" s="372"/>
      <c r="J2" s="95"/>
      <c r="K2" s="373" t="s">
        <v>17</v>
      </c>
      <c r="L2" s="374"/>
      <c r="M2" s="374"/>
      <c r="N2" s="375"/>
      <c r="O2" s="96"/>
      <c r="P2" s="400" t="s">
        <v>6</v>
      </c>
      <c r="Q2" s="401"/>
      <c r="R2" s="80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8.600000000000001">
      <c r="A3" s="12"/>
      <c r="B3" s="12"/>
      <c r="C3" s="12"/>
      <c r="D3" s="12"/>
      <c r="E3" s="32">
        <v>1</v>
      </c>
      <c r="F3" s="97" t="s">
        <v>28</v>
      </c>
      <c r="G3" s="98"/>
      <c r="H3" s="390">
        <v>2702</v>
      </c>
      <c r="I3" s="391">
        <v>2702</v>
      </c>
      <c r="J3" s="99"/>
      <c r="K3" s="99"/>
      <c r="L3" s="376">
        <v>135.1</v>
      </c>
      <c r="M3" s="377">
        <v>135.1</v>
      </c>
      <c r="N3" s="99"/>
      <c r="O3" s="100"/>
      <c r="P3" s="382">
        <v>23</v>
      </c>
      <c r="Q3" s="383">
        <v>23</v>
      </c>
      <c r="R3" s="3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12"/>
      <c r="B4" s="12"/>
      <c r="C4" s="12"/>
      <c r="D4" s="12"/>
      <c r="E4" s="32">
        <v>2</v>
      </c>
      <c r="F4" s="101" t="s">
        <v>31</v>
      </c>
      <c r="G4" s="5"/>
      <c r="H4" s="392">
        <v>2759</v>
      </c>
      <c r="I4" s="393">
        <v>2759</v>
      </c>
      <c r="J4" s="1"/>
      <c r="K4" s="1"/>
      <c r="L4" s="378">
        <v>137.94999999999999</v>
      </c>
      <c r="M4" s="379">
        <v>137.94999999999999</v>
      </c>
      <c r="N4" s="1"/>
      <c r="O4" s="4"/>
      <c r="P4" s="384">
        <v>23</v>
      </c>
      <c r="Q4" s="385">
        <v>23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12"/>
      <c r="B5" s="12"/>
      <c r="C5" s="12"/>
      <c r="D5" s="12"/>
      <c r="E5" s="32">
        <v>3</v>
      </c>
      <c r="F5" s="101" t="s">
        <v>27</v>
      </c>
      <c r="G5" s="5"/>
      <c r="H5" s="392">
        <v>2746</v>
      </c>
      <c r="I5" s="393">
        <v>2746</v>
      </c>
      <c r="J5" s="1"/>
      <c r="K5" s="1"/>
      <c r="L5" s="378">
        <v>137.30000000000001</v>
      </c>
      <c r="M5" s="379">
        <v>137.30000000000001</v>
      </c>
      <c r="N5" s="1"/>
      <c r="O5" s="4"/>
      <c r="P5" s="384">
        <v>22</v>
      </c>
      <c r="Q5" s="385">
        <v>22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12"/>
      <c r="B6" s="12"/>
      <c r="C6" s="12"/>
      <c r="D6" s="12"/>
      <c r="E6" s="32">
        <v>4</v>
      </c>
      <c r="F6" s="101" t="s">
        <v>62</v>
      </c>
      <c r="G6" s="5"/>
      <c r="H6" s="392">
        <v>2641</v>
      </c>
      <c r="I6" s="393">
        <v>2641</v>
      </c>
      <c r="J6" s="2"/>
      <c r="K6" s="2"/>
      <c r="L6" s="378">
        <v>132.05000000000001</v>
      </c>
      <c r="M6" s="379">
        <v>132.05000000000001</v>
      </c>
      <c r="N6" s="2"/>
      <c r="O6" s="2"/>
      <c r="P6" s="384">
        <v>20</v>
      </c>
      <c r="Q6" s="385">
        <v>20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12"/>
      <c r="B7" s="12"/>
      <c r="C7" s="12"/>
      <c r="D7" s="12"/>
      <c r="E7" s="32">
        <v>5</v>
      </c>
      <c r="F7" s="101" t="s">
        <v>57</v>
      </c>
      <c r="G7" s="5"/>
      <c r="H7" s="394">
        <v>2715</v>
      </c>
      <c r="I7" s="395">
        <v>2715</v>
      </c>
      <c r="J7" s="3"/>
      <c r="K7" s="317"/>
      <c r="L7" s="378">
        <v>135.75</v>
      </c>
      <c r="M7" s="379">
        <v>135.75</v>
      </c>
      <c r="N7" s="317"/>
      <c r="O7" s="3"/>
      <c r="P7" s="384">
        <v>18</v>
      </c>
      <c r="Q7" s="385">
        <v>18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32">
        <v>6</v>
      </c>
      <c r="F8" s="102" t="s">
        <v>30</v>
      </c>
      <c r="G8" s="6"/>
      <c r="H8" s="392">
        <v>2736</v>
      </c>
      <c r="I8" s="393">
        <v>2736</v>
      </c>
      <c r="J8" s="1"/>
      <c r="K8" s="1"/>
      <c r="L8" s="378">
        <v>136.80000000000001</v>
      </c>
      <c r="M8" s="379">
        <v>136.80000000000001</v>
      </c>
      <c r="N8" s="1"/>
      <c r="O8" s="4"/>
      <c r="P8" s="384">
        <v>18</v>
      </c>
      <c r="Q8" s="385">
        <v>18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32">
        <v>7</v>
      </c>
      <c r="F9" s="101" t="s">
        <v>58</v>
      </c>
      <c r="G9" s="5"/>
      <c r="H9" s="392">
        <v>2810</v>
      </c>
      <c r="I9" s="393">
        <v>2810</v>
      </c>
      <c r="J9" s="4"/>
      <c r="K9" s="2"/>
      <c r="L9" s="378">
        <v>140.5</v>
      </c>
      <c r="M9" s="379">
        <v>140.5</v>
      </c>
      <c r="N9" s="2"/>
      <c r="O9" s="4"/>
      <c r="P9" s="386">
        <v>17</v>
      </c>
      <c r="Q9" s="387">
        <v>17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32">
        <v>8</v>
      </c>
      <c r="F10" s="101" t="s">
        <v>29</v>
      </c>
      <c r="G10" s="5"/>
      <c r="H10" s="396">
        <v>0</v>
      </c>
      <c r="I10" s="397">
        <v>0</v>
      </c>
      <c r="J10" s="320"/>
      <c r="K10" s="321"/>
      <c r="L10" s="421">
        <v>0</v>
      </c>
      <c r="M10" s="422">
        <v>0</v>
      </c>
      <c r="N10" s="321"/>
      <c r="O10" s="321"/>
      <c r="P10" s="408">
        <v>0</v>
      </c>
      <c r="Q10" s="409">
        <v>0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32">
        <v>9</v>
      </c>
      <c r="F11" s="135" t="s">
        <v>26</v>
      </c>
      <c r="G11" s="318"/>
      <c r="H11" s="398">
        <v>0</v>
      </c>
      <c r="I11" s="399">
        <v>0</v>
      </c>
      <c r="J11" s="319"/>
      <c r="K11" s="319"/>
      <c r="L11" s="388">
        <v>0</v>
      </c>
      <c r="M11" s="389">
        <v>0</v>
      </c>
      <c r="N11" s="323"/>
      <c r="O11" s="323"/>
      <c r="P11" s="410">
        <v>0</v>
      </c>
      <c r="Q11" s="411">
        <v>0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77"/>
      <c r="F12" s="381"/>
      <c r="G12" s="381"/>
      <c r="H12" s="78"/>
      <c r="I12" s="19"/>
      <c r="J12" s="19"/>
      <c r="K12" s="19"/>
      <c r="L12" s="412"/>
      <c r="M12" s="412"/>
      <c r="N12" s="19"/>
      <c r="O12" s="19"/>
      <c r="P12" s="413"/>
      <c r="Q12" s="413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2" thickBot="1">
      <c r="A13" s="12"/>
      <c r="B13" s="12"/>
      <c r="C13" s="12"/>
      <c r="D13" s="12"/>
      <c r="E13" s="15"/>
      <c r="F13" s="90" t="s">
        <v>0</v>
      </c>
      <c r="G13" s="91"/>
      <c r="H13" s="436" t="s">
        <v>1</v>
      </c>
      <c r="I13" s="437"/>
      <c r="J13" s="92"/>
      <c r="K13" s="414" t="s">
        <v>17</v>
      </c>
      <c r="L13" s="415"/>
      <c r="M13" s="415"/>
      <c r="N13" s="416"/>
      <c r="O13" s="92"/>
      <c r="P13" s="430" t="s">
        <v>6</v>
      </c>
      <c r="Q13" s="431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32">
        <v>1</v>
      </c>
      <c r="F14" s="103" t="s">
        <v>33</v>
      </c>
      <c r="G14" s="104"/>
      <c r="H14" s="434">
        <v>2541</v>
      </c>
      <c r="I14" s="435">
        <v>2541</v>
      </c>
      <c r="J14" s="99"/>
      <c r="K14" s="99"/>
      <c r="L14" s="440">
        <v>127.05</v>
      </c>
      <c r="M14" s="441">
        <v>127.05</v>
      </c>
      <c r="N14" s="99"/>
      <c r="O14" s="100"/>
      <c r="P14" s="402">
        <v>27</v>
      </c>
      <c r="Q14" s="403">
        <v>27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32">
        <v>2</v>
      </c>
      <c r="F15" s="101" t="s">
        <v>43</v>
      </c>
      <c r="G15" s="5"/>
      <c r="H15" s="392">
        <v>2564</v>
      </c>
      <c r="I15" s="393">
        <v>2564</v>
      </c>
      <c r="J15" s="1"/>
      <c r="K15" s="1"/>
      <c r="L15" s="417">
        <v>128.19999999999999</v>
      </c>
      <c r="M15" s="418">
        <v>128.19999999999999</v>
      </c>
      <c r="N15" s="1"/>
      <c r="O15" s="4"/>
      <c r="P15" s="404">
        <v>25</v>
      </c>
      <c r="Q15" s="405">
        <v>25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32">
        <v>3</v>
      </c>
      <c r="F16" s="101" t="s">
        <v>34</v>
      </c>
      <c r="G16" s="5"/>
      <c r="H16" s="392">
        <v>2604</v>
      </c>
      <c r="I16" s="393">
        <v>2604</v>
      </c>
      <c r="J16" s="7"/>
      <c r="K16" s="2"/>
      <c r="L16" s="417">
        <v>130.19999999999999</v>
      </c>
      <c r="M16" s="418">
        <v>130.19999999999999</v>
      </c>
      <c r="N16" s="7"/>
      <c r="O16" s="2"/>
      <c r="P16" s="406">
        <v>23</v>
      </c>
      <c r="Q16" s="407">
        <v>23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32">
        <v>4</v>
      </c>
      <c r="F17" s="101" t="s">
        <v>25</v>
      </c>
      <c r="G17" s="5"/>
      <c r="H17" s="392">
        <v>2666</v>
      </c>
      <c r="I17" s="393">
        <v>2666</v>
      </c>
      <c r="J17" s="1"/>
      <c r="K17" s="1"/>
      <c r="L17" s="417">
        <v>133.30000000000001</v>
      </c>
      <c r="M17" s="418">
        <v>133.30000000000001</v>
      </c>
      <c r="N17" s="1"/>
      <c r="O17" s="4"/>
      <c r="P17" s="404">
        <v>21</v>
      </c>
      <c r="Q17" s="405">
        <v>21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32">
        <v>5</v>
      </c>
      <c r="F18" s="101" t="s">
        <v>13</v>
      </c>
      <c r="G18" s="5"/>
      <c r="H18" s="394">
        <v>2458</v>
      </c>
      <c r="I18" s="395">
        <v>2458</v>
      </c>
      <c r="J18" s="1"/>
      <c r="K18" s="1"/>
      <c r="L18" s="417">
        <v>122.9</v>
      </c>
      <c r="M18" s="418">
        <v>122.9</v>
      </c>
      <c r="N18" s="1"/>
      <c r="O18" s="4"/>
      <c r="P18" s="406">
        <v>18</v>
      </c>
      <c r="Q18" s="407">
        <v>18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32">
        <v>6</v>
      </c>
      <c r="F19" s="101" t="s">
        <v>69</v>
      </c>
      <c r="G19" s="5"/>
      <c r="H19" s="394">
        <v>2442</v>
      </c>
      <c r="I19" s="395">
        <v>2442</v>
      </c>
      <c r="J19" s="1"/>
      <c r="K19" s="1"/>
      <c r="L19" s="417">
        <v>122.1</v>
      </c>
      <c r="M19" s="418">
        <v>122.1</v>
      </c>
      <c r="N19" s="1"/>
      <c r="O19" s="4"/>
      <c r="P19" s="406">
        <v>18</v>
      </c>
      <c r="Q19" s="407">
        <v>18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32">
        <v>7</v>
      </c>
      <c r="F20" s="101" t="s">
        <v>32</v>
      </c>
      <c r="G20" s="5"/>
      <c r="H20" s="392">
        <v>2451</v>
      </c>
      <c r="I20" s="393">
        <v>2451</v>
      </c>
      <c r="J20" s="1"/>
      <c r="K20" s="1"/>
      <c r="L20" s="417">
        <v>122.55</v>
      </c>
      <c r="M20" s="418">
        <v>122.55</v>
      </c>
      <c r="N20" s="1"/>
      <c r="O20" s="4"/>
      <c r="P20" s="406">
        <v>17</v>
      </c>
      <c r="Q20" s="407">
        <v>17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32">
        <v>8</v>
      </c>
      <c r="F21" s="101" t="s">
        <v>44</v>
      </c>
      <c r="G21" s="5"/>
      <c r="H21" s="396">
        <v>2344</v>
      </c>
      <c r="I21" s="427">
        <v>2344</v>
      </c>
      <c r="J21" s="1"/>
      <c r="K21" s="1"/>
      <c r="L21" s="438">
        <v>117.2</v>
      </c>
      <c r="M21" s="439">
        <v>117.2</v>
      </c>
      <c r="N21" s="1"/>
      <c r="O21" s="4"/>
      <c r="P21" s="419">
        <v>17</v>
      </c>
      <c r="Q21" s="420">
        <v>17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32">
        <v>9</v>
      </c>
      <c r="F22" s="220" t="s">
        <v>5</v>
      </c>
      <c r="G22" s="324"/>
      <c r="H22" s="428">
        <v>2223</v>
      </c>
      <c r="I22" s="429">
        <v>2223</v>
      </c>
      <c r="J22" s="108"/>
      <c r="K22" s="108"/>
      <c r="L22" s="432">
        <v>111.15</v>
      </c>
      <c r="M22" s="433">
        <v>111.15</v>
      </c>
      <c r="N22" s="108"/>
      <c r="O22" s="108"/>
      <c r="P22" s="442">
        <v>8</v>
      </c>
      <c r="Q22" s="443">
        <v>8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9.2" thickBot="1">
      <c r="A23" s="12"/>
      <c r="B23" s="12"/>
      <c r="C23" s="12"/>
      <c r="D23" s="12"/>
      <c r="E23" s="32">
        <v>10</v>
      </c>
      <c r="F23" s="212" t="s">
        <v>3</v>
      </c>
      <c r="G23" s="213"/>
      <c r="H23" s="453">
        <v>2221</v>
      </c>
      <c r="I23" s="454">
        <v>2221</v>
      </c>
      <c r="J23" s="211"/>
      <c r="K23" s="211"/>
      <c r="L23" s="455">
        <v>111.05</v>
      </c>
      <c r="M23" s="456">
        <v>111.05</v>
      </c>
      <c r="N23" s="211"/>
      <c r="O23" s="264"/>
      <c r="P23" s="410">
        <v>6</v>
      </c>
      <c r="Q23" s="411">
        <v>6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32"/>
      <c r="F24" s="17"/>
      <c r="G24" s="17"/>
      <c r="H24" s="15"/>
      <c r="I24" s="19"/>
      <c r="J24" s="19"/>
      <c r="K24" s="19"/>
      <c r="L24" s="32"/>
      <c r="M24" s="19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2" thickBot="1">
      <c r="A25" s="12"/>
      <c r="B25" s="12"/>
      <c r="C25" s="12"/>
      <c r="D25" s="12"/>
      <c r="E25" s="20"/>
      <c r="F25" s="218" t="s">
        <v>7</v>
      </c>
      <c r="G25" s="219"/>
      <c r="H25" s="444" t="s">
        <v>1</v>
      </c>
      <c r="I25" s="445"/>
      <c r="J25" s="100"/>
      <c r="K25" s="446" t="s">
        <v>17</v>
      </c>
      <c r="L25" s="447"/>
      <c r="M25" s="447"/>
      <c r="N25" s="448"/>
      <c r="O25" s="100"/>
      <c r="P25" s="449" t="s">
        <v>6</v>
      </c>
      <c r="Q25" s="450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32">
        <v>1</v>
      </c>
      <c r="F26" s="103" t="s">
        <v>37</v>
      </c>
      <c r="G26" s="105"/>
      <c r="H26" s="459">
        <v>2170</v>
      </c>
      <c r="I26" s="391">
        <v>2170</v>
      </c>
      <c r="J26" s="99"/>
      <c r="K26" s="99"/>
      <c r="L26" s="440">
        <v>108.5</v>
      </c>
      <c r="M26" s="441">
        <v>108.5</v>
      </c>
      <c r="N26" s="99"/>
      <c r="O26" s="100"/>
      <c r="P26" s="402">
        <v>26</v>
      </c>
      <c r="Q26" s="403">
        <v>26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32">
        <v>2</v>
      </c>
      <c r="F27" s="101" t="s">
        <v>63</v>
      </c>
      <c r="G27" s="5"/>
      <c r="H27" s="392">
        <v>2277</v>
      </c>
      <c r="I27" s="393">
        <v>2277</v>
      </c>
      <c r="J27" s="1"/>
      <c r="K27" s="1"/>
      <c r="L27" s="417">
        <v>113.85</v>
      </c>
      <c r="M27" s="418">
        <v>113.85</v>
      </c>
      <c r="N27" s="1"/>
      <c r="O27" s="4"/>
      <c r="P27" s="406">
        <v>22</v>
      </c>
      <c r="Q27" s="407">
        <v>22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32">
        <v>3</v>
      </c>
      <c r="F28" s="101" t="s">
        <v>61</v>
      </c>
      <c r="G28" s="5"/>
      <c r="H28" s="392">
        <v>2209</v>
      </c>
      <c r="I28" s="393">
        <v>2209</v>
      </c>
      <c r="J28" s="1"/>
      <c r="K28" s="1"/>
      <c r="L28" s="417">
        <v>110.45</v>
      </c>
      <c r="M28" s="418">
        <v>110.45</v>
      </c>
      <c r="N28" s="1"/>
      <c r="O28" s="4"/>
      <c r="P28" s="406">
        <v>21</v>
      </c>
      <c r="Q28" s="407">
        <v>21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32">
        <v>4</v>
      </c>
      <c r="F29" s="101" t="s">
        <v>35</v>
      </c>
      <c r="G29" s="5"/>
      <c r="H29" s="392">
        <v>2068</v>
      </c>
      <c r="I29" s="393">
        <v>2068</v>
      </c>
      <c r="J29" s="1"/>
      <c r="K29" s="1"/>
      <c r="L29" s="417">
        <v>103.4</v>
      </c>
      <c r="M29" s="418">
        <v>103.4</v>
      </c>
      <c r="N29" s="1"/>
      <c r="O29" s="4"/>
      <c r="P29" s="406">
        <v>18</v>
      </c>
      <c r="Q29" s="407">
        <v>18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32">
        <v>5</v>
      </c>
      <c r="F30" s="101" t="s">
        <v>38</v>
      </c>
      <c r="G30" s="5"/>
      <c r="H30" s="392">
        <v>1928</v>
      </c>
      <c r="I30" s="393">
        <v>1928</v>
      </c>
      <c r="J30" s="2"/>
      <c r="K30" s="2"/>
      <c r="L30" s="451">
        <v>96.4</v>
      </c>
      <c r="M30" s="452">
        <v>96.4</v>
      </c>
      <c r="N30" s="1"/>
      <c r="O30" s="4"/>
      <c r="P30" s="406">
        <v>14</v>
      </c>
      <c r="Q30" s="407">
        <v>14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32">
        <v>6</v>
      </c>
      <c r="F31" s="101" t="s">
        <v>42</v>
      </c>
      <c r="G31" s="5"/>
      <c r="H31" s="392">
        <v>1998</v>
      </c>
      <c r="I31" s="393">
        <v>1998</v>
      </c>
      <c r="J31" s="2"/>
      <c r="K31" s="1"/>
      <c r="L31" s="451">
        <v>99.9</v>
      </c>
      <c r="M31" s="452">
        <v>99.9</v>
      </c>
      <c r="N31" s="4"/>
      <c r="O31" s="2"/>
      <c r="P31" s="406">
        <v>11</v>
      </c>
      <c r="Q31" s="407">
        <v>11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32">
        <v>7</v>
      </c>
      <c r="F32" s="106" t="s">
        <v>70</v>
      </c>
      <c r="G32" s="11"/>
      <c r="H32" s="396">
        <v>1973</v>
      </c>
      <c r="I32" s="461">
        <v>1973</v>
      </c>
      <c r="J32" s="110"/>
      <c r="K32" s="1"/>
      <c r="L32" s="457">
        <v>98.65</v>
      </c>
      <c r="M32" s="458">
        <v>98.65</v>
      </c>
      <c r="N32" s="1"/>
      <c r="O32" s="4"/>
      <c r="P32" s="423">
        <v>10</v>
      </c>
      <c r="Q32" s="424">
        <v>10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32">
        <v>8</v>
      </c>
      <c r="F33" s="101" t="s">
        <v>40</v>
      </c>
      <c r="G33" s="5"/>
      <c r="H33" s="474">
        <v>0</v>
      </c>
      <c r="I33" s="475">
        <v>0</v>
      </c>
      <c r="J33" s="111"/>
      <c r="K33" s="109"/>
      <c r="L33" s="465">
        <v>0</v>
      </c>
      <c r="M33" s="465">
        <v>0</v>
      </c>
      <c r="N33" s="112"/>
      <c r="O33" s="111"/>
      <c r="P33" s="425">
        <v>0</v>
      </c>
      <c r="Q33" s="426"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32">
        <v>9</v>
      </c>
      <c r="F34" s="107" t="s">
        <v>39</v>
      </c>
      <c r="G34" s="89"/>
      <c r="H34" s="476">
        <v>0</v>
      </c>
      <c r="I34" s="477">
        <v>0</v>
      </c>
      <c r="J34" s="108"/>
      <c r="K34" s="108"/>
      <c r="L34" s="469">
        <v>0</v>
      </c>
      <c r="M34" s="470">
        <v>0</v>
      </c>
      <c r="N34" s="114"/>
      <c r="O34" s="113"/>
      <c r="P34" s="471">
        <v>0</v>
      </c>
      <c r="Q34" s="472"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32">
        <v>10</v>
      </c>
      <c r="F35" s="221" t="s">
        <v>72</v>
      </c>
      <c r="G35" s="222"/>
      <c r="H35" s="467">
        <v>0</v>
      </c>
      <c r="I35" s="468">
        <v>0</v>
      </c>
      <c r="J35" s="327"/>
      <c r="K35" s="327"/>
      <c r="L35" s="466">
        <v>0</v>
      </c>
      <c r="M35" s="466">
        <v>0</v>
      </c>
      <c r="N35" s="211"/>
      <c r="O35" s="264"/>
      <c r="P35" s="479">
        <v>0</v>
      </c>
      <c r="Q35" s="480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32"/>
      <c r="F36" s="325"/>
      <c r="G36" s="16"/>
      <c r="H36" s="481"/>
      <c r="I36" s="481"/>
      <c r="J36" s="19"/>
      <c r="K36" s="326"/>
      <c r="L36" s="473"/>
      <c r="M36" s="473"/>
      <c r="N36" s="326"/>
      <c r="O36" s="19"/>
      <c r="P36" s="482"/>
      <c r="Q36" s="48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32"/>
      <c r="F37" s="54"/>
      <c r="G37" s="17"/>
      <c r="H37" s="464"/>
      <c r="I37" s="464"/>
      <c r="J37" s="82"/>
      <c r="K37" s="19"/>
      <c r="L37" s="478"/>
      <c r="M37" s="478"/>
      <c r="N37" s="19"/>
      <c r="O37" s="19"/>
      <c r="P37" s="462"/>
      <c r="Q37" s="46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32"/>
      <c r="F38" s="54"/>
      <c r="G38" s="17"/>
      <c r="H38" s="463"/>
      <c r="I38" s="463"/>
      <c r="J38" s="19"/>
      <c r="K38" s="19"/>
      <c r="L38" s="478"/>
      <c r="M38" s="478"/>
      <c r="N38" s="19"/>
      <c r="O38" s="19"/>
      <c r="P38" s="462"/>
      <c r="Q38" s="46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32"/>
      <c r="F39" s="54"/>
      <c r="G39" s="17"/>
      <c r="H39" s="463"/>
      <c r="I39" s="463"/>
      <c r="J39" s="82"/>
      <c r="K39" s="19"/>
      <c r="L39" s="478"/>
      <c r="M39" s="478"/>
      <c r="N39" s="19"/>
      <c r="O39" s="19"/>
      <c r="P39" s="462"/>
      <c r="Q39" s="46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32"/>
      <c r="F40" s="54"/>
      <c r="G40" s="17"/>
      <c r="H40" s="463"/>
      <c r="I40" s="463"/>
      <c r="J40" s="82"/>
      <c r="K40" s="19"/>
      <c r="L40" s="460"/>
      <c r="M40" s="460"/>
      <c r="N40" s="19"/>
      <c r="O40" s="19"/>
      <c r="P40" s="462"/>
      <c r="Q40" s="46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32"/>
      <c r="F41" s="54"/>
      <c r="G41" s="17"/>
      <c r="H41" s="463"/>
      <c r="I41" s="463"/>
      <c r="J41" s="82"/>
      <c r="K41" s="19"/>
      <c r="L41" s="460"/>
      <c r="M41" s="460"/>
      <c r="N41" s="19"/>
      <c r="O41" s="19"/>
      <c r="P41" s="462"/>
      <c r="Q41" s="46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32"/>
      <c r="F42" s="54"/>
      <c r="G42" s="17"/>
      <c r="H42" s="463"/>
      <c r="I42" s="463"/>
      <c r="J42" s="19"/>
      <c r="K42" s="19"/>
      <c r="L42" s="460"/>
      <c r="M42" s="460"/>
      <c r="N42" s="19"/>
      <c r="O42" s="19"/>
      <c r="P42" s="462"/>
      <c r="Q42" s="46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32"/>
      <c r="F43" s="54"/>
      <c r="G43" s="17"/>
      <c r="H43" s="464"/>
      <c r="I43" s="464"/>
      <c r="J43" s="82"/>
      <c r="K43" s="19"/>
      <c r="L43" s="460"/>
      <c r="M43" s="460"/>
      <c r="N43" s="19"/>
      <c r="O43" s="19"/>
      <c r="P43" s="462"/>
      <c r="Q43" s="46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32"/>
      <c r="F44" s="54"/>
      <c r="G44" s="17"/>
      <c r="H44" s="463"/>
      <c r="I44" s="463"/>
      <c r="J44" s="82"/>
      <c r="K44" s="19"/>
      <c r="L44" s="460"/>
      <c r="M44" s="460"/>
      <c r="N44" s="19"/>
      <c r="O44" s="19"/>
      <c r="P44" s="462"/>
      <c r="Q44" s="46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32"/>
      <c r="F45" s="54"/>
      <c r="G45" s="17"/>
      <c r="H45" s="463"/>
      <c r="I45" s="463"/>
      <c r="J45" s="82"/>
      <c r="K45" s="19"/>
      <c r="L45" s="483"/>
      <c r="M45" s="483"/>
      <c r="N45" s="19"/>
      <c r="O45" s="19"/>
      <c r="P45" s="462"/>
      <c r="Q45" s="46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32"/>
      <c r="F46" s="54"/>
      <c r="G46" s="17"/>
      <c r="H46" s="463"/>
      <c r="I46" s="463"/>
      <c r="J46" s="82"/>
      <c r="K46" s="19"/>
      <c r="L46" s="483"/>
      <c r="M46" s="483"/>
      <c r="N46" s="19"/>
      <c r="O46" s="19"/>
      <c r="P46" s="462"/>
      <c r="Q46" s="46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5"/>
      <c r="F47" s="54"/>
      <c r="G47" s="17"/>
      <c r="H47" s="464"/>
      <c r="I47" s="464"/>
      <c r="J47" s="82"/>
      <c r="K47" s="19"/>
      <c r="L47" s="483"/>
      <c r="M47" s="483"/>
      <c r="N47" s="19"/>
      <c r="O47" s="19"/>
      <c r="P47" s="462"/>
      <c r="Q47" s="46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5"/>
      <c r="F48" s="17"/>
      <c r="G48" s="17"/>
      <c r="H48" s="82"/>
      <c r="I48" s="82"/>
      <c r="J48" s="82"/>
      <c r="K48" s="19"/>
      <c r="L48" s="83"/>
      <c r="M48" s="19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</sheetData>
  <mergeCells count="136">
    <mergeCell ref="H46:I46"/>
    <mergeCell ref="H47:I47"/>
    <mergeCell ref="P46:Q46"/>
    <mergeCell ref="P47:Q47"/>
    <mergeCell ref="L37:M37"/>
    <mergeCell ref="P37:Q37"/>
    <mergeCell ref="P38:Q38"/>
    <mergeCell ref="P35:Q35"/>
    <mergeCell ref="H37:I37"/>
    <mergeCell ref="H38:I38"/>
    <mergeCell ref="H39:I39"/>
    <mergeCell ref="H40:I40"/>
    <mergeCell ref="H41:I41"/>
    <mergeCell ref="L41:M41"/>
    <mergeCell ref="L40:M40"/>
    <mergeCell ref="L39:M39"/>
    <mergeCell ref="L38:M38"/>
    <mergeCell ref="H36:I36"/>
    <mergeCell ref="P36:Q36"/>
    <mergeCell ref="L47:M47"/>
    <mergeCell ref="L46:M46"/>
    <mergeCell ref="L45:M45"/>
    <mergeCell ref="L44:M44"/>
    <mergeCell ref="H45:I45"/>
    <mergeCell ref="P45:Q45"/>
    <mergeCell ref="H42:I42"/>
    <mergeCell ref="H43:I43"/>
    <mergeCell ref="H44:I44"/>
    <mergeCell ref="L33:M33"/>
    <mergeCell ref="L35:M35"/>
    <mergeCell ref="H35:I35"/>
    <mergeCell ref="L34:M34"/>
    <mergeCell ref="P34:Q34"/>
    <mergeCell ref="L36:M36"/>
    <mergeCell ref="P39:Q39"/>
    <mergeCell ref="P40:Q40"/>
    <mergeCell ref="P41:Q41"/>
    <mergeCell ref="H33:I33"/>
    <mergeCell ref="H34:I34"/>
    <mergeCell ref="P42:Q42"/>
    <mergeCell ref="P43:Q43"/>
    <mergeCell ref="P44:Q44"/>
    <mergeCell ref="L31:M31"/>
    <mergeCell ref="L32:M32"/>
    <mergeCell ref="H26:I26"/>
    <mergeCell ref="H27:I27"/>
    <mergeCell ref="H28:I28"/>
    <mergeCell ref="H29:I29"/>
    <mergeCell ref="H30:I30"/>
    <mergeCell ref="H31:I31"/>
    <mergeCell ref="L43:M43"/>
    <mergeCell ref="L42:M42"/>
    <mergeCell ref="H32:I32"/>
    <mergeCell ref="P22:Q22"/>
    <mergeCell ref="H25:I25"/>
    <mergeCell ref="K25:N25"/>
    <mergeCell ref="P25:Q25"/>
    <mergeCell ref="P26:Q26"/>
    <mergeCell ref="P27:Q27"/>
    <mergeCell ref="P28:Q28"/>
    <mergeCell ref="P29:Q29"/>
    <mergeCell ref="P30:Q30"/>
    <mergeCell ref="L26:M26"/>
    <mergeCell ref="L27:M27"/>
    <mergeCell ref="L28:M28"/>
    <mergeCell ref="L29:M29"/>
    <mergeCell ref="L30:M30"/>
    <mergeCell ref="H23:I23"/>
    <mergeCell ref="L23:M23"/>
    <mergeCell ref="P23:Q23"/>
    <mergeCell ref="P31:Q31"/>
    <mergeCell ref="P32:Q32"/>
    <mergeCell ref="P33:Q33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15" sqref="C15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2"/>
      <c r="B1" s="62"/>
      <c r="C1" s="63"/>
      <c r="D1" s="64"/>
      <c r="E1" s="64"/>
      <c r="F1" s="65"/>
      <c r="G1" s="65"/>
      <c r="H1" s="484" t="s">
        <v>8</v>
      </c>
      <c r="I1" s="485"/>
      <c r="J1" s="485"/>
      <c r="K1" s="66"/>
      <c r="L1" s="66"/>
      <c r="M1" s="64"/>
      <c r="N1" s="486" t="s">
        <v>9</v>
      </c>
      <c r="O1" s="485"/>
      <c r="P1" s="485"/>
      <c r="Q1" s="66"/>
      <c r="R1" s="66"/>
      <c r="S1" s="64"/>
      <c r="T1" s="484" t="s">
        <v>10</v>
      </c>
      <c r="U1" s="485"/>
      <c r="V1" s="485"/>
      <c r="W1" s="66"/>
      <c r="X1" s="66"/>
      <c r="Y1" s="64"/>
      <c r="Z1" s="484" t="s">
        <v>64</v>
      </c>
      <c r="AA1" s="485"/>
      <c r="AB1" s="485"/>
      <c r="AC1" s="66"/>
      <c r="AD1" s="66"/>
      <c r="AE1" s="12"/>
      <c r="AF1" s="12"/>
      <c r="AG1" s="115"/>
      <c r="AH1" s="115"/>
      <c r="AI1" s="115"/>
      <c r="AJ1" s="115"/>
      <c r="AK1" s="115"/>
      <c r="AL1" s="115"/>
    </row>
    <row r="2" spans="1:38" ht="21.6" thickBot="1">
      <c r="A2" s="12"/>
      <c r="B2" s="13"/>
      <c r="C2" s="123"/>
      <c r="D2" s="124" t="s">
        <v>11</v>
      </c>
      <c r="E2" s="125"/>
      <c r="F2" s="126" t="s">
        <v>16</v>
      </c>
      <c r="G2" s="127"/>
      <c r="H2" s="117">
        <v>1</v>
      </c>
      <c r="I2" s="118">
        <v>2</v>
      </c>
      <c r="J2" s="118">
        <v>3</v>
      </c>
      <c r="K2" s="118">
        <v>4</v>
      </c>
      <c r="L2" s="119">
        <v>5</v>
      </c>
      <c r="M2" s="116"/>
      <c r="N2" s="117">
        <v>6</v>
      </c>
      <c r="O2" s="118">
        <v>7</v>
      </c>
      <c r="P2" s="118">
        <v>8</v>
      </c>
      <c r="Q2" s="118">
        <v>9</v>
      </c>
      <c r="R2" s="119">
        <v>10</v>
      </c>
      <c r="S2" s="116"/>
      <c r="T2" s="117">
        <v>11</v>
      </c>
      <c r="U2" s="118">
        <v>12</v>
      </c>
      <c r="V2" s="118">
        <v>13</v>
      </c>
      <c r="W2" s="118">
        <v>14</v>
      </c>
      <c r="X2" s="119">
        <v>15</v>
      </c>
      <c r="Y2" s="116"/>
      <c r="Z2" s="117">
        <v>16</v>
      </c>
      <c r="AA2" s="118">
        <v>17</v>
      </c>
      <c r="AB2" s="118">
        <v>18</v>
      </c>
      <c r="AC2" s="118">
        <v>19</v>
      </c>
      <c r="AD2" s="119">
        <v>20</v>
      </c>
      <c r="AE2" s="12"/>
      <c r="AF2" s="12"/>
      <c r="AG2" s="115"/>
      <c r="AH2" s="115"/>
      <c r="AI2" s="115"/>
      <c r="AJ2" s="115"/>
      <c r="AK2" s="115"/>
      <c r="AL2" s="115"/>
    </row>
    <row r="3" spans="1:38" ht="18.600000000000001">
      <c r="A3" s="12"/>
      <c r="B3" s="128">
        <v>1</v>
      </c>
      <c r="C3" s="366" t="s">
        <v>58</v>
      </c>
      <c r="D3" s="234">
        <f t="shared" ref="D3:D34" si="0">SUM(M3+S3+Y3+AE3)</f>
        <v>2810</v>
      </c>
      <c r="E3" s="267"/>
      <c r="F3" s="235">
        <f t="shared" ref="F3:F34" si="1">SUM(D3)/20</f>
        <v>140.5</v>
      </c>
      <c r="G3" s="268"/>
      <c r="H3" s="269">
        <v>125</v>
      </c>
      <c r="I3" s="269">
        <v>128</v>
      </c>
      <c r="J3" s="269">
        <v>144</v>
      </c>
      <c r="K3" s="269">
        <v>148</v>
      </c>
      <c r="L3" s="269">
        <v>132</v>
      </c>
      <c r="M3" s="236">
        <f t="shared" ref="M3:M34" si="2">SUM(H3:L3)</f>
        <v>677</v>
      </c>
      <c r="N3" s="269">
        <v>144</v>
      </c>
      <c r="O3" s="269">
        <v>144</v>
      </c>
      <c r="P3" s="269">
        <v>140</v>
      </c>
      <c r="Q3" s="269">
        <v>144</v>
      </c>
      <c r="R3" s="269">
        <v>148</v>
      </c>
      <c r="S3" s="236">
        <f t="shared" ref="S3:S34" si="3">SUM(N3:R3)</f>
        <v>720</v>
      </c>
      <c r="T3" s="367">
        <v>144</v>
      </c>
      <c r="U3" s="269">
        <v>140</v>
      </c>
      <c r="V3" s="269">
        <v>144</v>
      </c>
      <c r="W3" s="269">
        <v>142</v>
      </c>
      <c r="X3" s="269">
        <v>127</v>
      </c>
      <c r="Y3" s="236">
        <f t="shared" ref="Y3:Y34" si="4">SUM(T3:X3)</f>
        <v>697</v>
      </c>
      <c r="Z3" s="368">
        <v>144</v>
      </c>
      <c r="AA3" s="368">
        <v>148</v>
      </c>
      <c r="AB3" s="368">
        <v>144</v>
      </c>
      <c r="AC3" s="368">
        <v>140</v>
      </c>
      <c r="AD3" s="368">
        <v>140</v>
      </c>
      <c r="AE3" s="271">
        <f t="shared" ref="AE3:AE34" si="5">SUM(Z3:AD3)</f>
        <v>716</v>
      </c>
      <c r="AF3" s="12"/>
      <c r="AG3" s="115"/>
      <c r="AH3" s="115"/>
      <c r="AI3" s="115"/>
      <c r="AJ3" s="115"/>
      <c r="AK3" s="115"/>
      <c r="AL3" s="115"/>
    </row>
    <row r="4" spans="1:38" ht="18.600000000000001">
      <c r="A4" s="12"/>
      <c r="B4" s="129">
        <v>2</v>
      </c>
      <c r="C4" s="130" t="s">
        <v>31</v>
      </c>
      <c r="D4" s="237">
        <f t="shared" si="0"/>
        <v>2759</v>
      </c>
      <c r="E4" s="184"/>
      <c r="F4" s="238">
        <f t="shared" si="1"/>
        <v>137.94999999999999</v>
      </c>
      <c r="G4" s="239"/>
      <c r="H4" s="240">
        <v>144</v>
      </c>
      <c r="I4" s="240">
        <v>132</v>
      </c>
      <c r="J4" s="240">
        <v>124</v>
      </c>
      <c r="K4" s="240">
        <v>148</v>
      </c>
      <c r="L4" s="240">
        <v>140</v>
      </c>
      <c r="M4" s="241">
        <f t="shared" si="2"/>
        <v>688</v>
      </c>
      <c r="N4" s="240">
        <v>144</v>
      </c>
      <c r="O4" s="240">
        <v>128</v>
      </c>
      <c r="P4" s="240">
        <v>123</v>
      </c>
      <c r="Q4" s="240">
        <v>144</v>
      </c>
      <c r="R4" s="240">
        <v>144</v>
      </c>
      <c r="S4" s="241">
        <f t="shared" si="3"/>
        <v>683</v>
      </c>
      <c r="T4" s="329">
        <v>127</v>
      </c>
      <c r="U4" s="240">
        <v>143</v>
      </c>
      <c r="V4" s="240">
        <v>148</v>
      </c>
      <c r="W4" s="240">
        <v>148</v>
      </c>
      <c r="X4" s="240">
        <v>144</v>
      </c>
      <c r="Y4" s="241">
        <f t="shared" si="4"/>
        <v>710</v>
      </c>
      <c r="Z4" s="328">
        <v>140</v>
      </c>
      <c r="AA4" s="328">
        <v>126</v>
      </c>
      <c r="AB4" s="328">
        <v>144</v>
      </c>
      <c r="AC4" s="328">
        <v>128</v>
      </c>
      <c r="AD4" s="328">
        <v>140</v>
      </c>
      <c r="AE4" s="242">
        <f t="shared" si="5"/>
        <v>678</v>
      </c>
      <c r="AF4" s="12"/>
      <c r="AG4" s="115"/>
      <c r="AH4" s="115"/>
      <c r="AI4" s="115"/>
      <c r="AJ4" s="115"/>
      <c r="AK4" s="115"/>
      <c r="AL4" s="115"/>
    </row>
    <row r="5" spans="1:38" ht="18.600000000000001">
      <c r="A5" s="12"/>
      <c r="B5" s="129">
        <v>3</v>
      </c>
      <c r="C5" s="233" t="s">
        <v>27</v>
      </c>
      <c r="D5" s="237">
        <f t="shared" si="0"/>
        <v>2746</v>
      </c>
      <c r="E5" s="184"/>
      <c r="F5" s="238">
        <f t="shared" si="1"/>
        <v>137.30000000000001</v>
      </c>
      <c r="G5" s="239"/>
      <c r="H5" s="240">
        <v>126</v>
      </c>
      <c r="I5" s="240">
        <v>140</v>
      </c>
      <c r="J5" s="240">
        <v>127</v>
      </c>
      <c r="K5" s="240">
        <v>144</v>
      </c>
      <c r="L5" s="240">
        <v>148</v>
      </c>
      <c r="M5" s="241">
        <f t="shared" si="2"/>
        <v>685</v>
      </c>
      <c r="N5" s="240">
        <v>127</v>
      </c>
      <c r="O5" s="240">
        <v>148</v>
      </c>
      <c r="P5" s="240">
        <v>140</v>
      </c>
      <c r="Q5" s="240">
        <v>131</v>
      </c>
      <c r="R5" s="240">
        <v>144</v>
      </c>
      <c r="S5" s="241">
        <f t="shared" si="3"/>
        <v>690</v>
      </c>
      <c r="T5" s="240">
        <v>140</v>
      </c>
      <c r="U5" s="240">
        <v>144</v>
      </c>
      <c r="V5" s="240">
        <v>144</v>
      </c>
      <c r="W5" s="240">
        <v>129</v>
      </c>
      <c r="X5" s="240">
        <v>123</v>
      </c>
      <c r="Y5" s="241">
        <f t="shared" si="4"/>
        <v>680</v>
      </c>
      <c r="Z5" s="330">
        <v>144</v>
      </c>
      <c r="AA5" s="330">
        <v>142</v>
      </c>
      <c r="AB5" s="330">
        <v>128</v>
      </c>
      <c r="AC5" s="330">
        <v>148</v>
      </c>
      <c r="AD5" s="330">
        <v>129</v>
      </c>
      <c r="AE5" s="242">
        <f t="shared" si="5"/>
        <v>691</v>
      </c>
      <c r="AF5" s="12"/>
      <c r="AG5" s="115"/>
      <c r="AH5" s="115"/>
      <c r="AI5" s="115"/>
      <c r="AJ5" s="115"/>
      <c r="AK5" s="115"/>
      <c r="AL5" s="115"/>
    </row>
    <row r="6" spans="1:38" ht="18.600000000000001">
      <c r="A6" s="12"/>
      <c r="B6" s="129">
        <v>4</v>
      </c>
      <c r="C6" s="130" t="s">
        <v>30</v>
      </c>
      <c r="D6" s="237">
        <f t="shared" si="0"/>
        <v>2736</v>
      </c>
      <c r="E6" s="237">
        <v>2314</v>
      </c>
      <c r="F6" s="238">
        <f t="shared" si="1"/>
        <v>136.80000000000001</v>
      </c>
      <c r="G6" s="239"/>
      <c r="H6" s="240">
        <v>142</v>
      </c>
      <c r="I6" s="240">
        <v>126</v>
      </c>
      <c r="J6" s="240">
        <v>126</v>
      </c>
      <c r="K6" s="240">
        <v>142</v>
      </c>
      <c r="L6" s="240">
        <v>144</v>
      </c>
      <c r="M6" s="241">
        <f t="shared" si="2"/>
        <v>680</v>
      </c>
      <c r="N6" s="240">
        <v>109</v>
      </c>
      <c r="O6" s="240">
        <v>127</v>
      </c>
      <c r="P6" s="240">
        <v>144</v>
      </c>
      <c r="Q6" s="240">
        <v>129</v>
      </c>
      <c r="R6" s="240">
        <v>140</v>
      </c>
      <c r="S6" s="241">
        <f t="shared" si="3"/>
        <v>649</v>
      </c>
      <c r="T6" s="240">
        <v>144</v>
      </c>
      <c r="U6" s="240">
        <v>144</v>
      </c>
      <c r="V6" s="240">
        <v>127</v>
      </c>
      <c r="W6" s="240">
        <v>140</v>
      </c>
      <c r="X6" s="240">
        <v>144</v>
      </c>
      <c r="Y6" s="241">
        <f t="shared" si="4"/>
        <v>699</v>
      </c>
      <c r="Z6" s="328">
        <v>129</v>
      </c>
      <c r="AA6" s="328">
        <v>140</v>
      </c>
      <c r="AB6" s="328">
        <v>147</v>
      </c>
      <c r="AC6" s="328">
        <v>148</v>
      </c>
      <c r="AD6" s="328">
        <v>144</v>
      </c>
      <c r="AE6" s="242">
        <f t="shared" si="5"/>
        <v>708</v>
      </c>
      <c r="AF6" s="12"/>
      <c r="AG6" s="115"/>
      <c r="AH6" s="115"/>
      <c r="AI6" s="115"/>
      <c r="AJ6" s="115"/>
      <c r="AK6" s="115"/>
      <c r="AL6" s="115"/>
    </row>
    <row r="7" spans="1:38" ht="18.600000000000001">
      <c r="A7" s="12"/>
      <c r="B7" s="129">
        <v>5</v>
      </c>
      <c r="C7" s="130" t="s">
        <v>57</v>
      </c>
      <c r="D7" s="237">
        <f t="shared" si="0"/>
        <v>2715</v>
      </c>
      <c r="E7" s="184"/>
      <c r="F7" s="238">
        <f t="shared" si="1"/>
        <v>135.75</v>
      </c>
      <c r="G7" s="239"/>
      <c r="H7" s="240">
        <v>105</v>
      </c>
      <c r="I7" s="240">
        <v>144</v>
      </c>
      <c r="J7" s="240">
        <v>142</v>
      </c>
      <c r="K7" s="240">
        <v>143</v>
      </c>
      <c r="L7" s="240">
        <v>143</v>
      </c>
      <c r="M7" s="241">
        <f t="shared" si="2"/>
        <v>677</v>
      </c>
      <c r="N7" s="240">
        <v>142</v>
      </c>
      <c r="O7" s="240">
        <v>140</v>
      </c>
      <c r="P7" s="240">
        <v>127</v>
      </c>
      <c r="Q7" s="240">
        <v>140</v>
      </c>
      <c r="R7" s="240">
        <v>144</v>
      </c>
      <c r="S7" s="241">
        <f t="shared" si="3"/>
        <v>693</v>
      </c>
      <c r="T7" s="329">
        <v>140</v>
      </c>
      <c r="U7" s="240">
        <v>124</v>
      </c>
      <c r="V7" s="240">
        <v>144</v>
      </c>
      <c r="W7" s="240">
        <v>124</v>
      </c>
      <c r="X7" s="240">
        <v>140</v>
      </c>
      <c r="Y7" s="241">
        <f t="shared" si="4"/>
        <v>672</v>
      </c>
      <c r="Z7" s="328">
        <v>125</v>
      </c>
      <c r="AA7" s="328">
        <v>133</v>
      </c>
      <c r="AB7" s="328">
        <v>131</v>
      </c>
      <c r="AC7" s="328">
        <v>140</v>
      </c>
      <c r="AD7" s="328">
        <v>144</v>
      </c>
      <c r="AE7" s="242">
        <f t="shared" si="5"/>
        <v>673</v>
      </c>
      <c r="AF7" s="12"/>
      <c r="AG7" s="115"/>
      <c r="AH7" s="115"/>
      <c r="AI7" s="115"/>
      <c r="AJ7" s="115"/>
      <c r="AK7" s="115"/>
      <c r="AL7" s="115"/>
    </row>
    <row r="8" spans="1:38" ht="18.600000000000001">
      <c r="A8" s="12"/>
      <c r="B8" s="129">
        <v>6</v>
      </c>
      <c r="C8" s="233" t="s">
        <v>28</v>
      </c>
      <c r="D8" s="237">
        <f t="shared" si="0"/>
        <v>2702</v>
      </c>
      <c r="E8" s="184"/>
      <c r="F8" s="238">
        <f t="shared" si="1"/>
        <v>135.1</v>
      </c>
      <c r="G8" s="239"/>
      <c r="H8" s="240">
        <v>129</v>
      </c>
      <c r="I8" s="240">
        <v>124</v>
      </c>
      <c r="J8" s="240">
        <v>140</v>
      </c>
      <c r="K8" s="240">
        <v>109</v>
      </c>
      <c r="L8" s="240">
        <v>133</v>
      </c>
      <c r="M8" s="241">
        <f t="shared" si="2"/>
        <v>635</v>
      </c>
      <c r="N8" s="240">
        <v>144</v>
      </c>
      <c r="O8" s="240">
        <v>144</v>
      </c>
      <c r="P8" s="240">
        <v>144</v>
      </c>
      <c r="Q8" s="240">
        <v>128</v>
      </c>
      <c r="R8" s="240">
        <v>140</v>
      </c>
      <c r="S8" s="241">
        <f t="shared" si="3"/>
        <v>700</v>
      </c>
      <c r="T8" s="240">
        <v>129</v>
      </c>
      <c r="U8" s="240">
        <v>131</v>
      </c>
      <c r="V8" s="240">
        <v>148</v>
      </c>
      <c r="W8" s="240">
        <v>142</v>
      </c>
      <c r="X8" s="240">
        <v>140</v>
      </c>
      <c r="Y8" s="241">
        <f t="shared" si="4"/>
        <v>690</v>
      </c>
      <c r="Z8" s="330">
        <v>140</v>
      </c>
      <c r="AA8" s="330">
        <v>125</v>
      </c>
      <c r="AB8" s="330">
        <v>140</v>
      </c>
      <c r="AC8" s="330">
        <v>126</v>
      </c>
      <c r="AD8" s="330">
        <v>146</v>
      </c>
      <c r="AE8" s="242">
        <f t="shared" si="5"/>
        <v>677</v>
      </c>
      <c r="AF8" s="12"/>
      <c r="AG8" s="115"/>
      <c r="AH8" s="115"/>
      <c r="AI8" s="115"/>
      <c r="AJ8" s="115"/>
      <c r="AK8" s="115"/>
      <c r="AL8" s="115"/>
    </row>
    <row r="9" spans="1:38" ht="18.600000000000001">
      <c r="A9" s="12"/>
      <c r="B9" s="129">
        <v>7</v>
      </c>
      <c r="C9" s="130" t="s">
        <v>25</v>
      </c>
      <c r="D9" s="237">
        <f t="shared" si="0"/>
        <v>2666</v>
      </c>
      <c r="E9" s="184"/>
      <c r="F9" s="238">
        <f t="shared" si="1"/>
        <v>133.30000000000001</v>
      </c>
      <c r="G9" s="239"/>
      <c r="H9" s="240">
        <v>125</v>
      </c>
      <c r="I9" s="240">
        <v>140</v>
      </c>
      <c r="J9" s="240">
        <v>144</v>
      </c>
      <c r="K9" s="240">
        <v>128</v>
      </c>
      <c r="L9" s="240">
        <v>144</v>
      </c>
      <c r="M9" s="241">
        <f t="shared" si="2"/>
        <v>681</v>
      </c>
      <c r="N9" s="240">
        <v>127</v>
      </c>
      <c r="O9" s="240">
        <v>124</v>
      </c>
      <c r="P9" s="240">
        <v>144</v>
      </c>
      <c r="Q9" s="240">
        <v>142</v>
      </c>
      <c r="R9" s="240">
        <v>140</v>
      </c>
      <c r="S9" s="241">
        <f t="shared" si="3"/>
        <v>677</v>
      </c>
      <c r="T9" s="329">
        <v>129</v>
      </c>
      <c r="U9" s="240">
        <v>128</v>
      </c>
      <c r="V9" s="240">
        <v>126</v>
      </c>
      <c r="W9" s="240">
        <v>127</v>
      </c>
      <c r="X9" s="240">
        <v>140</v>
      </c>
      <c r="Y9" s="241">
        <f t="shared" si="4"/>
        <v>650</v>
      </c>
      <c r="Z9" s="328">
        <v>140</v>
      </c>
      <c r="AA9" s="328">
        <v>129</v>
      </c>
      <c r="AB9" s="328">
        <v>124</v>
      </c>
      <c r="AC9" s="328">
        <v>125</v>
      </c>
      <c r="AD9" s="328">
        <v>140</v>
      </c>
      <c r="AE9" s="242">
        <f t="shared" si="5"/>
        <v>658</v>
      </c>
      <c r="AF9" s="12"/>
      <c r="AG9" s="115"/>
      <c r="AH9" s="115"/>
      <c r="AI9" s="115"/>
      <c r="AJ9" s="115"/>
      <c r="AK9" s="115"/>
      <c r="AL9" s="115"/>
    </row>
    <row r="10" spans="1:38" ht="18.600000000000001">
      <c r="A10" s="12"/>
      <c r="B10" s="129">
        <v>8</v>
      </c>
      <c r="C10" s="130" t="s">
        <v>62</v>
      </c>
      <c r="D10" s="237">
        <f t="shared" si="0"/>
        <v>2641</v>
      </c>
      <c r="E10" s="184"/>
      <c r="F10" s="238">
        <f t="shared" si="1"/>
        <v>132.05000000000001</v>
      </c>
      <c r="G10" s="239"/>
      <c r="H10" s="240">
        <v>127</v>
      </c>
      <c r="I10" s="240">
        <v>140</v>
      </c>
      <c r="J10" s="240">
        <v>143</v>
      </c>
      <c r="K10" s="240">
        <v>123</v>
      </c>
      <c r="L10" s="240">
        <v>127</v>
      </c>
      <c r="M10" s="241">
        <f t="shared" si="2"/>
        <v>660</v>
      </c>
      <c r="N10" s="240">
        <v>112</v>
      </c>
      <c r="O10" s="240">
        <v>128</v>
      </c>
      <c r="P10" s="240">
        <v>142</v>
      </c>
      <c r="Q10" s="240">
        <v>140</v>
      </c>
      <c r="R10" s="240">
        <v>140</v>
      </c>
      <c r="S10" s="241">
        <f t="shared" si="3"/>
        <v>662</v>
      </c>
      <c r="T10" s="329">
        <v>129</v>
      </c>
      <c r="U10" s="240">
        <v>125</v>
      </c>
      <c r="V10" s="240">
        <v>142</v>
      </c>
      <c r="W10" s="240">
        <v>129</v>
      </c>
      <c r="X10" s="240">
        <v>140</v>
      </c>
      <c r="Y10" s="241">
        <f t="shared" si="4"/>
        <v>665</v>
      </c>
      <c r="Z10" s="328">
        <v>148</v>
      </c>
      <c r="AA10" s="328">
        <v>113</v>
      </c>
      <c r="AB10" s="328">
        <v>129</v>
      </c>
      <c r="AC10" s="328">
        <v>132</v>
      </c>
      <c r="AD10" s="328">
        <v>132</v>
      </c>
      <c r="AE10" s="242">
        <f t="shared" si="5"/>
        <v>654</v>
      </c>
      <c r="AF10" s="12"/>
      <c r="AG10" s="115"/>
      <c r="AH10" s="115"/>
      <c r="AI10" s="115"/>
      <c r="AJ10" s="115"/>
      <c r="AK10" s="115"/>
      <c r="AL10" s="115"/>
    </row>
    <row r="11" spans="1:38" ht="18.600000000000001">
      <c r="A11" s="12"/>
      <c r="B11" s="129">
        <v>9</v>
      </c>
      <c r="C11" s="233" t="s">
        <v>34</v>
      </c>
      <c r="D11" s="237">
        <f t="shared" si="0"/>
        <v>2604</v>
      </c>
      <c r="E11" s="184"/>
      <c r="F11" s="238">
        <f t="shared" si="1"/>
        <v>130.19999999999999</v>
      </c>
      <c r="G11" s="239"/>
      <c r="H11" s="240">
        <v>128</v>
      </c>
      <c r="I11" s="240">
        <v>128</v>
      </c>
      <c r="J11" s="240">
        <v>128</v>
      </c>
      <c r="K11" s="240">
        <v>122</v>
      </c>
      <c r="L11" s="240">
        <v>144</v>
      </c>
      <c r="M11" s="241">
        <f t="shared" si="2"/>
        <v>650</v>
      </c>
      <c r="N11" s="240">
        <v>140</v>
      </c>
      <c r="O11" s="240">
        <v>108</v>
      </c>
      <c r="P11" s="240">
        <v>140</v>
      </c>
      <c r="Q11" s="240">
        <v>121</v>
      </c>
      <c r="R11" s="240">
        <v>124</v>
      </c>
      <c r="S11" s="241">
        <f t="shared" si="3"/>
        <v>633</v>
      </c>
      <c r="T11" s="329">
        <v>128</v>
      </c>
      <c r="U11" s="240">
        <v>126</v>
      </c>
      <c r="V11" s="240">
        <v>148</v>
      </c>
      <c r="W11" s="240">
        <v>129</v>
      </c>
      <c r="X11" s="240">
        <v>125</v>
      </c>
      <c r="Y11" s="241">
        <f t="shared" si="4"/>
        <v>656</v>
      </c>
      <c r="Z11" s="330">
        <v>130</v>
      </c>
      <c r="AA11" s="330">
        <v>124</v>
      </c>
      <c r="AB11" s="330">
        <v>142</v>
      </c>
      <c r="AC11" s="330">
        <v>129</v>
      </c>
      <c r="AD11" s="330">
        <v>140</v>
      </c>
      <c r="AE11" s="242">
        <f t="shared" si="5"/>
        <v>665</v>
      </c>
      <c r="AF11" s="12"/>
      <c r="AG11" s="115"/>
      <c r="AH11" s="115"/>
      <c r="AI11" s="115"/>
      <c r="AJ11" s="115"/>
      <c r="AK11" s="115"/>
      <c r="AL11" s="115"/>
    </row>
    <row r="12" spans="1:38" ht="18.600000000000001">
      <c r="A12" s="12"/>
      <c r="B12" s="129">
        <v>10</v>
      </c>
      <c r="C12" s="233" t="s">
        <v>79</v>
      </c>
      <c r="D12" s="237">
        <f t="shared" si="0"/>
        <v>2569</v>
      </c>
      <c r="E12" s="184"/>
      <c r="F12" s="238">
        <f t="shared" si="1"/>
        <v>128.44999999999999</v>
      </c>
      <c r="G12" s="239"/>
      <c r="H12" s="240">
        <v>144</v>
      </c>
      <c r="I12" s="240">
        <v>140</v>
      </c>
      <c r="J12" s="240">
        <v>127</v>
      </c>
      <c r="K12" s="240">
        <v>132</v>
      </c>
      <c r="L12" s="240">
        <v>121</v>
      </c>
      <c r="M12" s="241">
        <f t="shared" si="2"/>
        <v>664</v>
      </c>
      <c r="N12" s="240">
        <v>127</v>
      </c>
      <c r="O12" s="240">
        <v>94</v>
      </c>
      <c r="P12" s="240">
        <v>144</v>
      </c>
      <c r="Q12" s="240">
        <v>140</v>
      </c>
      <c r="R12" s="240">
        <v>127</v>
      </c>
      <c r="S12" s="241">
        <f t="shared" si="3"/>
        <v>632</v>
      </c>
      <c r="T12" s="240">
        <v>144</v>
      </c>
      <c r="U12" s="240">
        <v>124</v>
      </c>
      <c r="V12" s="240">
        <v>120</v>
      </c>
      <c r="W12" s="240">
        <v>140</v>
      </c>
      <c r="X12" s="240">
        <v>120</v>
      </c>
      <c r="Y12" s="241">
        <f t="shared" si="4"/>
        <v>648</v>
      </c>
      <c r="Z12" s="330">
        <v>140</v>
      </c>
      <c r="AA12" s="330">
        <v>124</v>
      </c>
      <c r="AB12" s="330">
        <v>115</v>
      </c>
      <c r="AC12" s="330">
        <v>106</v>
      </c>
      <c r="AD12" s="330">
        <v>140</v>
      </c>
      <c r="AE12" s="242">
        <f t="shared" si="5"/>
        <v>625</v>
      </c>
      <c r="AF12" s="12"/>
      <c r="AG12" s="115"/>
      <c r="AH12" s="115"/>
      <c r="AI12" s="115"/>
      <c r="AJ12" s="115"/>
      <c r="AK12" s="115"/>
      <c r="AL12" s="115"/>
    </row>
    <row r="13" spans="1:38" ht="18.600000000000001">
      <c r="A13" s="12"/>
      <c r="B13" s="129">
        <v>11</v>
      </c>
      <c r="C13" s="130" t="s">
        <v>75</v>
      </c>
      <c r="D13" s="237">
        <f t="shared" si="0"/>
        <v>2564</v>
      </c>
      <c r="E13" s="184"/>
      <c r="F13" s="238">
        <f t="shared" si="1"/>
        <v>128.19999999999999</v>
      </c>
      <c r="G13" s="239"/>
      <c r="H13" s="240">
        <v>142</v>
      </c>
      <c r="I13" s="240">
        <v>127</v>
      </c>
      <c r="J13" s="240">
        <v>128</v>
      </c>
      <c r="K13" s="240">
        <v>129</v>
      </c>
      <c r="L13" s="240">
        <v>127</v>
      </c>
      <c r="M13" s="241">
        <f t="shared" si="2"/>
        <v>653</v>
      </c>
      <c r="N13" s="240">
        <v>142</v>
      </c>
      <c r="O13" s="240">
        <v>126</v>
      </c>
      <c r="P13" s="240">
        <v>130</v>
      </c>
      <c r="Q13" s="240">
        <v>140</v>
      </c>
      <c r="R13" s="240">
        <v>112</v>
      </c>
      <c r="S13" s="241">
        <f t="shared" si="3"/>
        <v>650</v>
      </c>
      <c r="T13" s="329">
        <v>122</v>
      </c>
      <c r="U13" s="240">
        <v>127</v>
      </c>
      <c r="V13" s="240">
        <v>140</v>
      </c>
      <c r="W13" s="240">
        <v>126</v>
      </c>
      <c r="X13" s="240">
        <v>111</v>
      </c>
      <c r="Y13" s="241">
        <f t="shared" si="4"/>
        <v>626</v>
      </c>
      <c r="Z13" s="328">
        <v>144</v>
      </c>
      <c r="AA13" s="328">
        <v>110</v>
      </c>
      <c r="AB13" s="328">
        <v>112</v>
      </c>
      <c r="AC13" s="328">
        <v>125</v>
      </c>
      <c r="AD13" s="328">
        <v>144</v>
      </c>
      <c r="AE13" s="242">
        <f t="shared" si="5"/>
        <v>635</v>
      </c>
      <c r="AF13" s="12"/>
      <c r="AG13" s="115"/>
      <c r="AH13" s="115"/>
      <c r="AI13" s="115"/>
      <c r="AJ13" s="115"/>
      <c r="AK13" s="115"/>
      <c r="AL13" s="115"/>
    </row>
    <row r="14" spans="1:38" ht="18.600000000000001">
      <c r="A14" s="12"/>
      <c r="B14" s="129">
        <v>12</v>
      </c>
      <c r="C14" s="233" t="s">
        <v>33</v>
      </c>
      <c r="D14" s="237">
        <f t="shared" si="0"/>
        <v>2541</v>
      </c>
      <c r="E14" s="184"/>
      <c r="F14" s="238">
        <f t="shared" si="1"/>
        <v>127.05</v>
      </c>
      <c r="G14" s="239"/>
      <c r="H14" s="240">
        <v>126</v>
      </c>
      <c r="I14" s="240">
        <v>121</v>
      </c>
      <c r="J14" s="240">
        <v>142</v>
      </c>
      <c r="K14" s="240">
        <v>128</v>
      </c>
      <c r="L14" s="240">
        <v>95</v>
      </c>
      <c r="M14" s="241">
        <f t="shared" si="2"/>
        <v>612</v>
      </c>
      <c r="N14" s="240">
        <v>126</v>
      </c>
      <c r="O14" s="240">
        <v>126</v>
      </c>
      <c r="P14" s="240">
        <v>140</v>
      </c>
      <c r="Q14" s="240">
        <v>132</v>
      </c>
      <c r="R14" s="240">
        <v>91</v>
      </c>
      <c r="S14" s="241">
        <f t="shared" si="3"/>
        <v>615</v>
      </c>
      <c r="T14" s="329">
        <v>142</v>
      </c>
      <c r="U14" s="329">
        <v>124</v>
      </c>
      <c r="V14" s="329">
        <v>148</v>
      </c>
      <c r="W14" s="329">
        <v>106</v>
      </c>
      <c r="X14" s="240">
        <v>146</v>
      </c>
      <c r="Y14" s="270">
        <f t="shared" si="4"/>
        <v>666</v>
      </c>
      <c r="Z14" s="330">
        <v>127</v>
      </c>
      <c r="AA14" s="330">
        <v>127</v>
      </c>
      <c r="AB14" s="330">
        <v>127</v>
      </c>
      <c r="AC14" s="330">
        <v>140</v>
      </c>
      <c r="AD14" s="330">
        <v>127</v>
      </c>
      <c r="AE14" s="272">
        <f t="shared" si="5"/>
        <v>648</v>
      </c>
      <c r="AF14" s="12"/>
      <c r="AG14" s="115"/>
      <c r="AH14" s="115"/>
      <c r="AI14" s="115"/>
      <c r="AJ14" s="115"/>
      <c r="AK14" s="115"/>
      <c r="AL14" s="115"/>
    </row>
    <row r="15" spans="1:38" ht="18.600000000000001">
      <c r="A15" s="12"/>
      <c r="B15" s="129">
        <v>13</v>
      </c>
      <c r="C15" s="130" t="s">
        <v>13</v>
      </c>
      <c r="D15" s="237">
        <f t="shared" si="0"/>
        <v>2458</v>
      </c>
      <c r="E15" s="184"/>
      <c r="F15" s="238">
        <f t="shared" si="1"/>
        <v>122.9</v>
      </c>
      <c r="G15" s="239"/>
      <c r="H15" s="240">
        <v>124</v>
      </c>
      <c r="I15" s="240">
        <v>100</v>
      </c>
      <c r="J15" s="240">
        <v>140</v>
      </c>
      <c r="K15" s="240">
        <v>127</v>
      </c>
      <c r="L15" s="240">
        <v>108</v>
      </c>
      <c r="M15" s="241">
        <f t="shared" si="2"/>
        <v>599</v>
      </c>
      <c r="N15" s="240">
        <v>127</v>
      </c>
      <c r="O15" s="240">
        <v>127</v>
      </c>
      <c r="P15" s="240">
        <v>121</v>
      </c>
      <c r="Q15" s="240">
        <v>140</v>
      </c>
      <c r="R15" s="240">
        <v>98</v>
      </c>
      <c r="S15" s="241">
        <f t="shared" si="3"/>
        <v>613</v>
      </c>
      <c r="T15" s="240">
        <v>129</v>
      </c>
      <c r="U15" s="240">
        <v>106</v>
      </c>
      <c r="V15" s="240">
        <v>112</v>
      </c>
      <c r="W15" s="240">
        <v>129</v>
      </c>
      <c r="X15" s="240">
        <v>124</v>
      </c>
      <c r="Y15" s="241">
        <f t="shared" si="4"/>
        <v>600</v>
      </c>
      <c r="Z15" s="328">
        <v>140</v>
      </c>
      <c r="AA15" s="328">
        <v>127</v>
      </c>
      <c r="AB15" s="328">
        <v>140</v>
      </c>
      <c r="AC15" s="328">
        <v>129</v>
      </c>
      <c r="AD15" s="328">
        <v>110</v>
      </c>
      <c r="AE15" s="242">
        <f t="shared" si="5"/>
        <v>646</v>
      </c>
      <c r="AF15" s="12"/>
      <c r="AG15" s="115"/>
      <c r="AH15" s="115"/>
      <c r="AI15" s="115"/>
      <c r="AJ15" s="115"/>
      <c r="AK15" s="115"/>
      <c r="AL15" s="115"/>
    </row>
    <row r="16" spans="1:38" ht="18.600000000000001">
      <c r="A16" s="12"/>
      <c r="B16" s="129">
        <v>14</v>
      </c>
      <c r="C16" s="130" t="s">
        <v>32</v>
      </c>
      <c r="D16" s="237">
        <f t="shared" si="0"/>
        <v>2451</v>
      </c>
      <c r="E16" s="237">
        <v>2096</v>
      </c>
      <c r="F16" s="238">
        <f t="shared" si="1"/>
        <v>122.55</v>
      </c>
      <c r="G16" s="239"/>
      <c r="H16" s="240">
        <v>110</v>
      </c>
      <c r="I16" s="240">
        <v>110</v>
      </c>
      <c r="J16" s="240">
        <v>98</v>
      </c>
      <c r="K16" s="240">
        <v>127</v>
      </c>
      <c r="L16" s="240">
        <v>127</v>
      </c>
      <c r="M16" s="241">
        <f t="shared" si="2"/>
        <v>572</v>
      </c>
      <c r="N16" s="240">
        <v>109</v>
      </c>
      <c r="O16" s="240">
        <v>122</v>
      </c>
      <c r="P16" s="240">
        <v>111</v>
      </c>
      <c r="Q16" s="240">
        <v>126</v>
      </c>
      <c r="R16" s="240">
        <v>130</v>
      </c>
      <c r="S16" s="241">
        <f t="shared" si="3"/>
        <v>598</v>
      </c>
      <c r="T16" s="329">
        <v>113</v>
      </c>
      <c r="U16" s="240">
        <v>140</v>
      </c>
      <c r="V16" s="240">
        <v>82</v>
      </c>
      <c r="W16" s="240">
        <v>144</v>
      </c>
      <c r="X16" s="240">
        <v>145</v>
      </c>
      <c r="Y16" s="241">
        <f t="shared" si="4"/>
        <v>624</v>
      </c>
      <c r="Z16" s="328">
        <v>142</v>
      </c>
      <c r="AA16" s="328">
        <v>140</v>
      </c>
      <c r="AB16" s="328">
        <v>124</v>
      </c>
      <c r="AC16" s="328">
        <v>111</v>
      </c>
      <c r="AD16" s="328">
        <v>140</v>
      </c>
      <c r="AE16" s="242">
        <f t="shared" si="5"/>
        <v>657</v>
      </c>
      <c r="AF16" s="12"/>
      <c r="AG16" s="115"/>
      <c r="AH16" s="115"/>
      <c r="AI16" s="115"/>
      <c r="AJ16" s="115"/>
      <c r="AK16" s="115"/>
      <c r="AL16" s="115"/>
    </row>
    <row r="17" spans="1:38" ht="18.600000000000001">
      <c r="A17" s="12"/>
      <c r="B17" s="129">
        <v>15</v>
      </c>
      <c r="C17" s="130" t="s">
        <v>69</v>
      </c>
      <c r="D17" s="237">
        <f t="shared" si="0"/>
        <v>2442</v>
      </c>
      <c r="E17" s="184"/>
      <c r="F17" s="238">
        <f t="shared" si="1"/>
        <v>122.1</v>
      </c>
      <c r="G17" s="239"/>
      <c r="H17" s="240">
        <v>132</v>
      </c>
      <c r="I17" s="240">
        <v>123</v>
      </c>
      <c r="J17" s="240">
        <v>123</v>
      </c>
      <c r="K17" s="240">
        <v>144</v>
      </c>
      <c r="L17" s="240">
        <v>140</v>
      </c>
      <c r="M17" s="241">
        <f t="shared" si="2"/>
        <v>662</v>
      </c>
      <c r="N17" s="240">
        <v>124</v>
      </c>
      <c r="O17" s="240">
        <v>140</v>
      </c>
      <c r="P17" s="240">
        <v>114</v>
      </c>
      <c r="Q17" s="240">
        <v>128</v>
      </c>
      <c r="R17" s="240">
        <v>143</v>
      </c>
      <c r="S17" s="241">
        <f t="shared" si="3"/>
        <v>649</v>
      </c>
      <c r="T17" s="329">
        <v>102</v>
      </c>
      <c r="U17" s="240">
        <v>128</v>
      </c>
      <c r="V17" s="240">
        <v>120</v>
      </c>
      <c r="W17" s="240">
        <v>90</v>
      </c>
      <c r="X17" s="240">
        <v>124</v>
      </c>
      <c r="Y17" s="241">
        <f t="shared" si="4"/>
        <v>564</v>
      </c>
      <c r="Z17" s="328">
        <v>101</v>
      </c>
      <c r="AA17" s="328">
        <v>105</v>
      </c>
      <c r="AB17" s="328">
        <v>109</v>
      </c>
      <c r="AC17" s="328">
        <v>128</v>
      </c>
      <c r="AD17" s="328">
        <v>124</v>
      </c>
      <c r="AE17" s="242">
        <f t="shared" si="5"/>
        <v>567</v>
      </c>
      <c r="AF17" s="12"/>
      <c r="AG17" s="115"/>
      <c r="AH17" s="115"/>
      <c r="AI17" s="115"/>
      <c r="AJ17" s="115"/>
      <c r="AK17" s="115"/>
      <c r="AL17" s="115"/>
    </row>
    <row r="18" spans="1:38" ht="18.600000000000001">
      <c r="A18" s="12"/>
      <c r="B18" s="129">
        <v>16</v>
      </c>
      <c r="C18" s="331" t="s">
        <v>36</v>
      </c>
      <c r="D18" s="237">
        <f t="shared" si="0"/>
        <v>2344</v>
      </c>
      <c r="E18" s="237">
        <v>2048</v>
      </c>
      <c r="F18" s="238">
        <f t="shared" si="1"/>
        <v>117.2</v>
      </c>
      <c r="G18" s="239"/>
      <c r="H18" s="240">
        <v>77</v>
      </c>
      <c r="I18" s="240">
        <v>95</v>
      </c>
      <c r="J18" s="240">
        <v>105</v>
      </c>
      <c r="K18" s="240">
        <v>127</v>
      </c>
      <c r="L18" s="240">
        <v>127</v>
      </c>
      <c r="M18" s="241">
        <f t="shared" si="2"/>
        <v>531</v>
      </c>
      <c r="N18" s="240">
        <v>125</v>
      </c>
      <c r="O18" s="240">
        <v>121</v>
      </c>
      <c r="P18" s="240">
        <v>126</v>
      </c>
      <c r="Q18" s="240">
        <v>113</v>
      </c>
      <c r="R18" s="240">
        <v>120</v>
      </c>
      <c r="S18" s="241">
        <f t="shared" si="3"/>
        <v>605</v>
      </c>
      <c r="T18" s="329">
        <v>107</v>
      </c>
      <c r="U18" s="240">
        <v>140</v>
      </c>
      <c r="V18" s="240">
        <v>129</v>
      </c>
      <c r="W18" s="240">
        <v>120</v>
      </c>
      <c r="X18" s="240">
        <v>111</v>
      </c>
      <c r="Y18" s="241">
        <f t="shared" si="4"/>
        <v>607</v>
      </c>
      <c r="Z18" s="328">
        <v>132</v>
      </c>
      <c r="AA18" s="328">
        <v>109</v>
      </c>
      <c r="AB18" s="328">
        <v>129</v>
      </c>
      <c r="AC18" s="328">
        <v>122</v>
      </c>
      <c r="AD18" s="328">
        <v>109</v>
      </c>
      <c r="AE18" s="242">
        <f t="shared" si="5"/>
        <v>601</v>
      </c>
      <c r="AF18" s="12"/>
      <c r="AG18" s="115"/>
      <c r="AH18" s="115"/>
      <c r="AI18" s="115"/>
      <c r="AJ18" s="115"/>
      <c r="AK18" s="115"/>
      <c r="AL18" s="115"/>
    </row>
    <row r="19" spans="1:38" ht="18.600000000000001">
      <c r="A19" s="12"/>
      <c r="B19" s="129">
        <v>17</v>
      </c>
      <c r="C19" s="130" t="s">
        <v>63</v>
      </c>
      <c r="D19" s="237">
        <f t="shared" si="0"/>
        <v>2277</v>
      </c>
      <c r="E19" s="184"/>
      <c r="F19" s="238">
        <f t="shared" si="1"/>
        <v>113.85</v>
      </c>
      <c r="G19" s="239"/>
      <c r="H19" s="240">
        <v>128</v>
      </c>
      <c r="I19" s="240">
        <v>115</v>
      </c>
      <c r="J19" s="240">
        <v>125</v>
      </c>
      <c r="K19" s="240">
        <v>105</v>
      </c>
      <c r="L19" s="240">
        <v>132</v>
      </c>
      <c r="M19" s="241">
        <f t="shared" si="2"/>
        <v>605</v>
      </c>
      <c r="N19" s="240">
        <v>107</v>
      </c>
      <c r="O19" s="240">
        <v>122</v>
      </c>
      <c r="P19" s="240">
        <v>126</v>
      </c>
      <c r="Q19" s="240">
        <v>103</v>
      </c>
      <c r="R19" s="240">
        <v>121</v>
      </c>
      <c r="S19" s="241">
        <f t="shared" si="3"/>
        <v>579</v>
      </c>
      <c r="T19" s="240">
        <v>109</v>
      </c>
      <c r="U19" s="240">
        <v>107</v>
      </c>
      <c r="V19" s="240">
        <v>112</v>
      </c>
      <c r="W19" s="240">
        <v>110</v>
      </c>
      <c r="X19" s="240">
        <v>127</v>
      </c>
      <c r="Y19" s="241">
        <f t="shared" si="4"/>
        <v>565</v>
      </c>
      <c r="Z19" s="328">
        <v>107</v>
      </c>
      <c r="AA19" s="328">
        <v>96</v>
      </c>
      <c r="AB19" s="328">
        <v>107</v>
      </c>
      <c r="AC19" s="328">
        <v>113</v>
      </c>
      <c r="AD19" s="328">
        <v>105</v>
      </c>
      <c r="AE19" s="242">
        <f t="shared" si="5"/>
        <v>528</v>
      </c>
      <c r="AF19" s="12"/>
      <c r="AG19" s="115"/>
      <c r="AH19" s="115"/>
      <c r="AI19" s="115"/>
      <c r="AJ19" s="115"/>
      <c r="AK19" s="115"/>
      <c r="AL19" s="115"/>
    </row>
    <row r="20" spans="1:38" ht="18.600000000000001">
      <c r="A20" s="12"/>
      <c r="B20" s="129">
        <v>18</v>
      </c>
      <c r="C20" s="130" t="s">
        <v>5</v>
      </c>
      <c r="D20" s="237">
        <f t="shared" si="0"/>
        <v>2223</v>
      </c>
      <c r="E20" s="237">
        <v>2301</v>
      </c>
      <c r="F20" s="238">
        <f t="shared" si="1"/>
        <v>111.15</v>
      </c>
      <c r="G20" s="239"/>
      <c r="H20" s="240">
        <v>84</v>
      </c>
      <c r="I20" s="240">
        <v>127</v>
      </c>
      <c r="J20" s="240">
        <v>125</v>
      </c>
      <c r="K20" s="240">
        <v>106</v>
      </c>
      <c r="L20" s="240">
        <v>88</v>
      </c>
      <c r="M20" s="241">
        <f t="shared" si="2"/>
        <v>530</v>
      </c>
      <c r="N20" s="240">
        <v>106</v>
      </c>
      <c r="O20" s="240">
        <v>105</v>
      </c>
      <c r="P20" s="240">
        <v>111</v>
      </c>
      <c r="Q20" s="240">
        <v>126</v>
      </c>
      <c r="R20" s="240">
        <v>128</v>
      </c>
      <c r="S20" s="241">
        <f t="shared" si="3"/>
        <v>576</v>
      </c>
      <c r="T20" s="240">
        <v>123</v>
      </c>
      <c r="U20" s="240">
        <v>86</v>
      </c>
      <c r="V20" s="240">
        <v>112</v>
      </c>
      <c r="W20" s="240">
        <v>127</v>
      </c>
      <c r="X20" s="240">
        <v>105</v>
      </c>
      <c r="Y20" s="241">
        <f t="shared" si="4"/>
        <v>553</v>
      </c>
      <c r="Z20" s="328">
        <v>125</v>
      </c>
      <c r="AA20" s="328">
        <v>101</v>
      </c>
      <c r="AB20" s="328">
        <v>122</v>
      </c>
      <c r="AC20" s="328">
        <v>112</v>
      </c>
      <c r="AD20" s="328">
        <v>104</v>
      </c>
      <c r="AE20" s="242">
        <f t="shared" si="5"/>
        <v>564</v>
      </c>
      <c r="AF20" s="12"/>
      <c r="AG20" s="115"/>
      <c r="AH20" s="115"/>
      <c r="AI20" s="115"/>
      <c r="AJ20" s="115"/>
      <c r="AK20" s="115"/>
      <c r="AL20" s="115"/>
    </row>
    <row r="21" spans="1:38" ht="18.600000000000001">
      <c r="A21" s="12"/>
      <c r="B21" s="129">
        <v>19</v>
      </c>
      <c r="C21" s="130" t="s">
        <v>3</v>
      </c>
      <c r="D21" s="237">
        <f t="shared" si="0"/>
        <v>2221</v>
      </c>
      <c r="E21" s="184"/>
      <c r="F21" s="238">
        <f t="shared" si="1"/>
        <v>111.05</v>
      </c>
      <c r="G21" s="239"/>
      <c r="H21" s="240">
        <v>112</v>
      </c>
      <c r="I21" s="240">
        <v>96</v>
      </c>
      <c r="J21" s="240">
        <v>125</v>
      </c>
      <c r="K21" s="240">
        <v>103</v>
      </c>
      <c r="L21" s="240">
        <v>124</v>
      </c>
      <c r="M21" s="241">
        <f t="shared" si="2"/>
        <v>560</v>
      </c>
      <c r="N21" s="240">
        <v>120</v>
      </c>
      <c r="O21" s="240">
        <v>124</v>
      </c>
      <c r="P21" s="240">
        <v>115</v>
      </c>
      <c r="Q21" s="240">
        <v>106</v>
      </c>
      <c r="R21" s="240">
        <v>84</v>
      </c>
      <c r="S21" s="241">
        <f t="shared" si="3"/>
        <v>549</v>
      </c>
      <c r="T21" s="329">
        <v>105</v>
      </c>
      <c r="U21" s="240">
        <v>111</v>
      </c>
      <c r="V21" s="240">
        <v>106</v>
      </c>
      <c r="W21" s="240">
        <v>105</v>
      </c>
      <c r="X21" s="240">
        <v>110</v>
      </c>
      <c r="Y21" s="241">
        <f t="shared" si="4"/>
        <v>537</v>
      </c>
      <c r="Z21" s="328">
        <v>109</v>
      </c>
      <c r="AA21" s="328">
        <v>122</v>
      </c>
      <c r="AB21" s="328">
        <v>109</v>
      </c>
      <c r="AC21" s="328">
        <v>124</v>
      </c>
      <c r="AD21" s="328">
        <v>111</v>
      </c>
      <c r="AE21" s="242">
        <f t="shared" si="5"/>
        <v>575</v>
      </c>
      <c r="AF21" s="12"/>
      <c r="AG21" s="115"/>
      <c r="AH21" s="115"/>
      <c r="AI21" s="115"/>
      <c r="AJ21" s="115"/>
      <c r="AK21" s="115"/>
      <c r="AL21" s="115"/>
    </row>
    <row r="22" spans="1:38" ht="18.600000000000001">
      <c r="A22" s="12"/>
      <c r="B22" s="129">
        <v>20</v>
      </c>
      <c r="C22" s="130" t="s">
        <v>61</v>
      </c>
      <c r="D22" s="237">
        <f t="shared" si="0"/>
        <v>2209</v>
      </c>
      <c r="E22" s="184"/>
      <c r="F22" s="238">
        <f t="shared" si="1"/>
        <v>110.45</v>
      </c>
      <c r="G22" s="239"/>
      <c r="H22" s="240">
        <v>111</v>
      </c>
      <c r="I22" s="240">
        <v>116</v>
      </c>
      <c r="J22" s="240">
        <v>120</v>
      </c>
      <c r="K22" s="240">
        <v>106</v>
      </c>
      <c r="L22" s="240">
        <v>126</v>
      </c>
      <c r="M22" s="241">
        <f t="shared" si="2"/>
        <v>579</v>
      </c>
      <c r="N22" s="240">
        <v>111</v>
      </c>
      <c r="O22" s="240">
        <v>107</v>
      </c>
      <c r="P22" s="240">
        <v>91</v>
      </c>
      <c r="Q22" s="240">
        <v>107</v>
      </c>
      <c r="R22" s="240">
        <v>124</v>
      </c>
      <c r="S22" s="241">
        <f t="shared" si="3"/>
        <v>540</v>
      </c>
      <c r="T22" s="329">
        <v>142</v>
      </c>
      <c r="U22" s="240">
        <v>105</v>
      </c>
      <c r="V22" s="240">
        <v>79</v>
      </c>
      <c r="W22" s="240">
        <v>111</v>
      </c>
      <c r="X22" s="240">
        <v>127</v>
      </c>
      <c r="Y22" s="241">
        <f t="shared" si="4"/>
        <v>564</v>
      </c>
      <c r="Z22" s="328">
        <v>122</v>
      </c>
      <c r="AA22" s="328">
        <v>103</v>
      </c>
      <c r="AB22" s="328">
        <v>108</v>
      </c>
      <c r="AC22" s="328">
        <v>88</v>
      </c>
      <c r="AD22" s="328">
        <v>105</v>
      </c>
      <c r="AE22" s="242">
        <f t="shared" si="5"/>
        <v>526</v>
      </c>
      <c r="AF22" s="12"/>
      <c r="AG22" s="115"/>
      <c r="AH22" s="115"/>
      <c r="AI22" s="115"/>
      <c r="AJ22" s="115"/>
      <c r="AK22" s="115"/>
      <c r="AL22" s="115"/>
    </row>
    <row r="23" spans="1:38" ht="18.600000000000001">
      <c r="A23" s="12"/>
      <c r="B23" s="129">
        <v>21</v>
      </c>
      <c r="C23" s="130" t="s">
        <v>37</v>
      </c>
      <c r="D23" s="237">
        <f t="shared" si="0"/>
        <v>2170</v>
      </c>
      <c r="E23" s="237">
        <v>2203</v>
      </c>
      <c r="F23" s="238">
        <f t="shared" si="1"/>
        <v>108.5</v>
      </c>
      <c r="G23" s="239"/>
      <c r="H23" s="240">
        <v>104</v>
      </c>
      <c r="I23" s="240">
        <v>109</v>
      </c>
      <c r="J23" s="240">
        <v>117</v>
      </c>
      <c r="K23" s="240">
        <v>120</v>
      </c>
      <c r="L23" s="240">
        <v>107</v>
      </c>
      <c r="M23" s="241">
        <f t="shared" si="2"/>
        <v>557</v>
      </c>
      <c r="N23" s="240">
        <v>103</v>
      </c>
      <c r="O23" s="240">
        <v>120</v>
      </c>
      <c r="P23" s="240">
        <v>109</v>
      </c>
      <c r="Q23" s="240">
        <v>105</v>
      </c>
      <c r="R23" s="240">
        <v>106</v>
      </c>
      <c r="S23" s="241">
        <f t="shared" si="3"/>
        <v>543</v>
      </c>
      <c r="T23" s="329">
        <v>112</v>
      </c>
      <c r="U23" s="240">
        <v>91</v>
      </c>
      <c r="V23" s="240">
        <v>86</v>
      </c>
      <c r="W23" s="240">
        <v>106</v>
      </c>
      <c r="X23" s="240">
        <v>107</v>
      </c>
      <c r="Y23" s="241">
        <f t="shared" si="4"/>
        <v>502</v>
      </c>
      <c r="Z23" s="328">
        <v>120</v>
      </c>
      <c r="AA23" s="328">
        <v>120</v>
      </c>
      <c r="AB23" s="328">
        <v>114</v>
      </c>
      <c r="AC23" s="328">
        <v>127</v>
      </c>
      <c r="AD23" s="328">
        <v>87</v>
      </c>
      <c r="AE23" s="242">
        <f t="shared" si="5"/>
        <v>568</v>
      </c>
      <c r="AF23" s="12"/>
      <c r="AG23" s="115"/>
      <c r="AH23" s="115"/>
      <c r="AI23" s="115"/>
      <c r="AJ23" s="115"/>
      <c r="AK23" s="115"/>
      <c r="AL23" s="115"/>
    </row>
    <row r="24" spans="1:38" ht="18.600000000000001">
      <c r="A24" s="12"/>
      <c r="B24" s="129">
        <v>22</v>
      </c>
      <c r="C24" s="130" t="s">
        <v>35</v>
      </c>
      <c r="D24" s="237">
        <f t="shared" si="0"/>
        <v>2068</v>
      </c>
      <c r="E24" s="237">
        <v>2121</v>
      </c>
      <c r="F24" s="238">
        <f t="shared" si="1"/>
        <v>103.4</v>
      </c>
      <c r="G24" s="239"/>
      <c r="H24" s="240">
        <v>108</v>
      </c>
      <c r="I24" s="240">
        <v>93</v>
      </c>
      <c r="J24" s="240">
        <v>108</v>
      </c>
      <c r="K24" s="240">
        <v>94</v>
      </c>
      <c r="L24" s="240">
        <v>104</v>
      </c>
      <c r="M24" s="241">
        <f t="shared" si="2"/>
        <v>507</v>
      </c>
      <c r="N24" s="240">
        <v>109</v>
      </c>
      <c r="O24" s="240">
        <v>112</v>
      </c>
      <c r="P24" s="240">
        <v>74</v>
      </c>
      <c r="Q24" s="240">
        <v>106</v>
      </c>
      <c r="R24" s="240">
        <v>89</v>
      </c>
      <c r="S24" s="241">
        <f t="shared" si="3"/>
        <v>490</v>
      </c>
      <c r="T24" s="240">
        <v>97</v>
      </c>
      <c r="U24" s="240">
        <v>125</v>
      </c>
      <c r="V24" s="240">
        <v>108</v>
      </c>
      <c r="W24" s="240">
        <v>123</v>
      </c>
      <c r="X24" s="240">
        <v>94</v>
      </c>
      <c r="Y24" s="241">
        <f t="shared" si="4"/>
        <v>547</v>
      </c>
      <c r="Z24" s="328">
        <v>108</v>
      </c>
      <c r="AA24" s="328">
        <v>77</v>
      </c>
      <c r="AB24" s="328">
        <v>124</v>
      </c>
      <c r="AC24" s="328">
        <v>103</v>
      </c>
      <c r="AD24" s="328">
        <v>112</v>
      </c>
      <c r="AE24" s="242">
        <f t="shared" si="5"/>
        <v>524</v>
      </c>
      <c r="AF24" s="12"/>
      <c r="AG24" s="115"/>
      <c r="AH24" s="115"/>
      <c r="AI24" s="115"/>
      <c r="AJ24" s="115"/>
      <c r="AK24" s="115"/>
      <c r="AL24" s="115"/>
    </row>
    <row r="25" spans="1:38" ht="18.600000000000001">
      <c r="A25" s="12"/>
      <c r="B25" s="129">
        <v>23</v>
      </c>
      <c r="C25" s="130" t="s">
        <v>42</v>
      </c>
      <c r="D25" s="237">
        <f t="shared" si="0"/>
        <v>1998</v>
      </c>
      <c r="E25" s="184"/>
      <c r="F25" s="238">
        <f t="shared" si="1"/>
        <v>99.9</v>
      </c>
      <c r="G25" s="239"/>
      <c r="H25" s="240">
        <v>108</v>
      </c>
      <c r="I25" s="240">
        <v>111</v>
      </c>
      <c r="J25" s="240">
        <v>89</v>
      </c>
      <c r="K25" s="240">
        <v>101</v>
      </c>
      <c r="L25" s="240">
        <v>103</v>
      </c>
      <c r="M25" s="241">
        <f t="shared" si="2"/>
        <v>512</v>
      </c>
      <c r="N25" s="240">
        <v>111</v>
      </c>
      <c r="O25" s="240">
        <v>107</v>
      </c>
      <c r="P25" s="240">
        <v>86</v>
      </c>
      <c r="Q25" s="240">
        <v>107</v>
      </c>
      <c r="R25" s="240">
        <v>91</v>
      </c>
      <c r="S25" s="241">
        <f t="shared" si="3"/>
        <v>502</v>
      </c>
      <c r="T25" s="329">
        <v>123</v>
      </c>
      <c r="U25" s="240">
        <v>102</v>
      </c>
      <c r="V25" s="240">
        <v>110</v>
      </c>
      <c r="W25" s="240">
        <v>86</v>
      </c>
      <c r="X25" s="240">
        <v>89</v>
      </c>
      <c r="Y25" s="241">
        <f t="shared" si="4"/>
        <v>510</v>
      </c>
      <c r="Z25" s="328">
        <v>87</v>
      </c>
      <c r="AA25" s="328">
        <v>102</v>
      </c>
      <c r="AB25" s="328">
        <v>86</v>
      </c>
      <c r="AC25" s="328">
        <v>124</v>
      </c>
      <c r="AD25" s="328">
        <v>75</v>
      </c>
      <c r="AE25" s="242">
        <f t="shared" si="5"/>
        <v>474</v>
      </c>
      <c r="AF25" s="12"/>
      <c r="AG25" s="115"/>
      <c r="AH25" s="115"/>
      <c r="AI25" s="115"/>
      <c r="AJ25" s="115"/>
      <c r="AK25" s="115"/>
      <c r="AL25" s="115"/>
    </row>
    <row r="26" spans="1:38" ht="18.600000000000001">
      <c r="A26" s="12"/>
      <c r="B26" s="129">
        <v>24</v>
      </c>
      <c r="C26" s="130" t="s">
        <v>70</v>
      </c>
      <c r="D26" s="237">
        <f t="shared" si="0"/>
        <v>1973</v>
      </c>
      <c r="E26" s="184"/>
      <c r="F26" s="238">
        <f t="shared" si="1"/>
        <v>98.65</v>
      </c>
      <c r="G26" s="239"/>
      <c r="H26" s="240">
        <v>114</v>
      </c>
      <c r="I26" s="240">
        <v>91</v>
      </c>
      <c r="J26" s="240">
        <v>108</v>
      </c>
      <c r="K26" s="240">
        <v>120</v>
      </c>
      <c r="L26" s="240">
        <v>106</v>
      </c>
      <c r="M26" s="241">
        <f t="shared" si="2"/>
        <v>539</v>
      </c>
      <c r="N26" s="240">
        <v>123</v>
      </c>
      <c r="O26" s="240">
        <v>63</v>
      </c>
      <c r="P26" s="240">
        <v>94</v>
      </c>
      <c r="Q26" s="240">
        <v>92</v>
      </c>
      <c r="R26" s="240">
        <v>68</v>
      </c>
      <c r="S26" s="241">
        <f t="shared" si="3"/>
        <v>440</v>
      </c>
      <c r="T26" s="329">
        <v>94</v>
      </c>
      <c r="U26" s="240">
        <v>100</v>
      </c>
      <c r="V26" s="240">
        <v>114</v>
      </c>
      <c r="W26" s="240">
        <v>109</v>
      </c>
      <c r="X26" s="240">
        <v>120</v>
      </c>
      <c r="Y26" s="241">
        <f t="shared" si="4"/>
        <v>537</v>
      </c>
      <c r="Z26" s="328">
        <v>89</v>
      </c>
      <c r="AA26" s="328">
        <v>89</v>
      </c>
      <c r="AB26" s="328">
        <v>108</v>
      </c>
      <c r="AC26" s="328">
        <v>67</v>
      </c>
      <c r="AD26" s="328">
        <v>104</v>
      </c>
      <c r="AE26" s="242">
        <f t="shared" si="5"/>
        <v>457</v>
      </c>
      <c r="AF26" s="12"/>
      <c r="AG26" s="115"/>
      <c r="AH26" s="115"/>
      <c r="AI26" s="115"/>
      <c r="AJ26" s="115"/>
      <c r="AK26" s="115"/>
      <c r="AL26" s="115"/>
    </row>
    <row r="27" spans="1:38" ht="18.600000000000001">
      <c r="A27" s="12"/>
      <c r="B27" s="129">
        <v>25</v>
      </c>
      <c r="C27" s="130" t="s">
        <v>38</v>
      </c>
      <c r="D27" s="237">
        <f t="shared" si="0"/>
        <v>1928</v>
      </c>
      <c r="E27" s="184"/>
      <c r="F27" s="238">
        <f t="shared" si="1"/>
        <v>96.4</v>
      </c>
      <c r="G27" s="239"/>
      <c r="H27" s="240">
        <v>86</v>
      </c>
      <c r="I27" s="240">
        <v>106</v>
      </c>
      <c r="J27" s="240">
        <v>72</v>
      </c>
      <c r="K27" s="240">
        <v>88</v>
      </c>
      <c r="L27" s="240">
        <v>85</v>
      </c>
      <c r="M27" s="241">
        <f t="shared" si="2"/>
        <v>437</v>
      </c>
      <c r="N27" s="240">
        <v>108</v>
      </c>
      <c r="O27" s="240">
        <v>100</v>
      </c>
      <c r="P27" s="240">
        <v>89</v>
      </c>
      <c r="Q27" s="240">
        <v>106</v>
      </c>
      <c r="R27" s="240">
        <v>71</v>
      </c>
      <c r="S27" s="241">
        <f t="shared" si="3"/>
        <v>474</v>
      </c>
      <c r="T27" s="329">
        <v>88</v>
      </c>
      <c r="U27" s="329">
        <v>88</v>
      </c>
      <c r="V27" s="329">
        <v>103</v>
      </c>
      <c r="W27" s="329">
        <v>89</v>
      </c>
      <c r="X27" s="240">
        <v>109</v>
      </c>
      <c r="Y27" s="241">
        <f t="shared" si="4"/>
        <v>477</v>
      </c>
      <c r="Z27" s="328">
        <v>109</v>
      </c>
      <c r="AA27" s="328">
        <v>128</v>
      </c>
      <c r="AB27" s="328">
        <v>120</v>
      </c>
      <c r="AC27" s="328">
        <v>94</v>
      </c>
      <c r="AD27" s="328">
        <v>89</v>
      </c>
      <c r="AE27" s="242">
        <f t="shared" si="5"/>
        <v>540</v>
      </c>
      <c r="AF27" s="12"/>
      <c r="AG27" s="115"/>
      <c r="AH27" s="115"/>
      <c r="AI27" s="115"/>
      <c r="AJ27" s="115"/>
      <c r="AK27" s="115"/>
      <c r="AL27" s="115"/>
    </row>
    <row r="28" spans="1:38" ht="18.600000000000001">
      <c r="A28" s="12"/>
      <c r="B28" s="129">
        <v>26</v>
      </c>
      <c r="C28" s="130" t="s">
        <v>29</v>
      </c>
      <c r="D28" s="237">
        <f t="shared" si="0"/>
        <v>0</v>
      </c>
      <c r="E28" s="237">
        <v>2016</v>
      </c>
      <c r="F28" s="238">
        <f t="shared" si="1"/>
        <v>0</v>
      </c>
      <c r="G28" s="239"/>
      <c r="H28" s="240">
        <v>0</v>
      </c>
      <c r="I28" s="240">
        <v>0</v>
      </c>
      <c r="J28" s="240">
        <v>0</v>
      </c>
      <c r="K28" s="240">
        <v>0</v>
      </c>
      <c r="L28" s="240">
        <v>0</v>
      </c>
      <c r="M28" s="241">
        <f t="shared" si="2"/>
        <v>0</v>
      </c>
      <c r="N28" s="240">
        <v>0</v>
      </c>
      <c r="O28" s="240">
        <v>0</v>
      </c>
      <c r="P28" s="240">
        <v>0</v>
      </c>
      <c r="Q28" s="240">
        <v>0</v>
      </c>
      <c r="R28" s="240">
        <v>0</v>
      </c>
      <c r="S28" s="241">
        <f t="shared" si="3"/>
        <v>0</v>
      </c>
      <c r="T28" s="329">
        <v>0</v>
      </c>
      <c r="U28" s="329">
        <v>0</v>
      </c>
      <c r="V28" s="329">
        <v>0</v>
      </c>
      <c r="W28" s="329">
        <v>0</v>
      </c>
      <c r="X28" s="240">
        <v>0</v>
      </c>
      <c r="Y28" s="241">
        <f t="shared" si="4"/>
        <v>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242">
        <f t="shared" si="5"/>
        <v>0</v>
      </c>
      <c r="AF28" s="12"/>
      <c r="AG28" s="115"/>
      <c r="AH28" s="115"/>
      <c r="AI28" s="115"/>
      <c r="AJ28" s="115"/>
      <c r="AK28" s="115"/>
      <c r="AL28" s="115"/>
    </row>
    <row r="29" spans="1:38" ht="18.600000000000001">
      <c r="A29" s="12"/>
      <c r="B29" s="232">
        <v>27</v>
      </c>
      <c r="C29" s="130" t="s">
        <v>26</v>
      </c>
      <c r="D29" s="237">
        <f t="shared" si="0"/>
        <v>0</v>
      </c>
      <c r="E29" s="237">
        <v>2149</v>
      </c>
      <c r="F29" s="238">
        <f t="shared" si="1"/>
        <v>0</v>
      </c>
      <c r="G29" s="239"/>
      <c r="H29" s="240">
        <v>0</v>
      </c>
      <c r="I29" s="240">
        <v>0</v>
      </c>
      <c r="J29" s="240">
        <v>0</v>
      </c>
      <c r="K29" s="240">
        <v>0</v>
      </c>
      <c r="L29" s="240">
        <v>0</v>
      </c>
      <c r="M29" s="241">
        <f t="shared" si="2"/>
        <v>0</v>
      </c>
      <c r="N29" s="240">
        <v>0</v>
      </c>
      <c r="O29" s="240">
        <v>0</v>
      </c>
      <c r="P29" s="240">
        <v>0</v>
      </c>
      <c r="Q29" s="240">
        <v>0</v>
      </c>
      <c r="R29" s="240">
        <v>0</v>
      </c>
      <c r="S29" s="241">
        <f t="shared" si="3"/>
        <v>0</v>
      </c>
      <c r="T29" s="329">
        <v>0</v>
      </c>
      <c r="U29" s="240">
        <v>0</v>
      </c>
      <c r="V29" s="240">
        <v>0</v>
      </c>
      <c r="W29" s="240">
        <v>0</v>
      </c>
      <c r="X29" s="240">
        <v>0</v>
      </c>
      <c r="Y29" s="241">
        <f t="shared" si="4"/>
        <v>0</v>
      </c>
      <c r="Z29" s="328">
        <v>0</v>
      </c>
      <c r="AA29" s="328">
        <v>0</v>
      </c>
      <c r="AB29" s="328">
        <v>0</v>
      </c>
      <c r="AC29" s="328">
        <v>0</v>
      </c>
      <c r="AD29" s="328">
        <v>0</v>
      </c>
      <c r="AE29" s="242">
        <f t="shared" si="5"/>
        <v>0</v>
      </c>
      <c r="AF29" s="12"/>
      <c r="AG29" s="115"/>
      <c r="AH29" s="115"/>
      <c r="AI29" s="115"/>
      <c r="AJ29" s="115"/>
      <c r="AK29" s="115"/>
      <c r="AL29" s="115"/>
    </row>
    <row r="30" spans="1:38" ht="18.600000000000001">
      <c r="A30" s="12"/>
      <c r="B30" s="232">
        <v>28</v>
      </c>
      <c r="C30" s="130" t="s">
        <v>40</v>
      </c>
      <c r="D30" s="237">
        <f t="shared" si="0"/>
        <v>0</v>
      </c>
      <c r="E30" s="184"/>
      <c r="F30" s="238">
        <f t="shared" si="1"/>
        <v>0</v>
      </c>
      <c r="G30" s="239"/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1">
        <f t="shared" si="2"/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1">
        <f t="shared" si="3"/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1">
        <f t="shared" si="4"/>
        <v>0</v>
      </c>
      <c r="Z30" s="328">
        <v>0</v>
      </c>
      <c r="AA30" s="328">
        <v>0</v>
      </c>
      <c r="AB30" s="328">
        <v>0</v>
      </c>
      <c r="AC30" s="328">
        <v>0</v>
      </c>
      <c r="AD30" s="328">
        <v>0</v>
      </c>
      <c r="AE30" s="242">
        <f t="shared" si="5"/>
        <v>0</v>
      </c>
      <c r="AF30" s="12"/>
      <c r="AG30" s="115"/>
      <c r="AH30" s="115"/>
      <c r="AI30" s="115"/>
      <c r="AJ30" s="115"/>
      <c r="AK30" s="115"/>
      <c r="AL30" s="115"/>
    </row>
    <row r="31" spans="1:38" ht="18.600000000000001">
      <c r="A31" s="12"/>
      <c r="B31" s="232">
        <v>29</v>
      </c>
      <c r="C31" s="130" t="s">
        <v>39</v>
      </c>
      <c r="D31" s="237">
        <f t="shared" si="0"/>
        <v>0</v>
      </c>
      <c r="E31" s="184"/>
      <c r="F31" s="238">
        <f t="shared" si="1"/>
        <v>0</v>
      </c>
      <c r="G31" s="239"/>
      <c r="H31" s="240">
        <v>0</v>
      </c>
      <c r="I31" s="240">
        <v>0</v>
      </c>
      <c r="J31" s="240">
        <v>0</v>
      </c>
      <c r="K31" s="240">
        <v>0</v>
      </c>
      <c r="L31" s="240">
        <v>0</v>
      </c>
      <c r="M31" s="241">
        <f t="shared" si="2"/>
        <v>0</v>
      </c>
      <c r="N31" s="240">
        <v>0</v>
      </c>
      <c r="O31" s="240">
        <v>0</v>
      </c>
      <c r="P31" s="240">
        <v>0</v>
      </c>
      <c r="Q31" s="240">
        <v>0</v>
      </c>
      <c r="R31" s="240">
        <v>0</v>
      </c>
      <c r="S31" s="241">
        <f t="shared" si="3"/>
        <v>0</v>
      </c>
      <c r="T31" s="329">
        <v>0</v>
      </c>
      <c r="U31" s="329">
        <v>0</v>
      </c>
      <c r="V31" s="329">
        <v>0</v>
      </c>
      <c r="W31" s="329">
        <v>0</v>
      </c>
      <c r="X31" s="240">
        <v>0</v>
      </c>
      <c r="Y31" s="241">
        <f t="shared" si="4"/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242">
        <f t="shared" si="5"/>
        <v>0</v>
      </c>
      <c r="AF31" s="12"/>
      <c r="AG31" s="115"/>
      <c r="AH31" s="115"/>
      <c r="AI31" s="115"/>
      <c r="AJ31" s="115"/>
      <c r="AK31" s="115"/>
      <c r="AL31" s="115"/>
    </row>
    <row r="32" spans="1:38" ht="18.600000000000001">
      <c r="A32" s="12"/>
      <c r="B32" s="232">
        <v>30</v>
      </c>
      <c r="C32" s="130" t="s">
        <v>72</v>
      </c>
      <c r="D32" s="237">
        <f t="shared" si="0"/>
        <v>0</v>
      </c>
      <c r="E32" s="184"/>
      <c r="F32" s="238">
        <f t="shared" si="1"/>
        <v>0</v>
      </c>
      <c r="G32" s="239"/>
      <c r="H32" s="240">
        <v>0</v>
      </c>
      <c r="I32" s="240">
        <v>0</v>
      </c>
      <c r="J32" s="240">
        <v>0</v>
      </c>
      <c r="K32" s="240">
        <v>0</v>
      </c>
      <c r="L32" s="240">
        <v>0</v>
      </c>
      <c r="M32" s="241">
        <f t="shared" si="2"/>
        <v>0</v>
      </c>
      <c r="N32" s="240">
        <v>0</v>
      </c>
      <c r="O32" s="240">
        <v>0</v>
      </c>
      <c r="P32" s="240">
        <v>0</v>
      </c>
      <c r="Q32" s="240">
        <v>0</v>
      </c>
      <c r="R32" s="240">
        <v>0</v>
      </c>
      <c r="S32" s="241">
        <f t="shared" si="3"/>
        <v>0</v>
      </c>
      <c r="T32" s="329">
        <v>0</v>
      </c>
      <c r="U32" s="240">
        <v>0</v>
      </c>
      <c r="V32" s="240">
        <v>0</v>
      </c>
      <c r="W32" s="240">
        <v>0</v>
      </c>
      <c r="X32" s="240">
        <v>0</v>
      </c>
      <c r="Y32" s="241">
        <f t="shared" si="4"/>
        <v>0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242">
        <f t="shared" si="5"/>
        <v>0</v>
      </c>
      <c r="AF32" s="12"/>
      <c r="AG32" s="115"/>
      <c r="AH32" s="115"/>
      <c r="AI32" s="115"/>
      <c r="AJ32" s="115"/>
      <c r="AK32" s="115"/>
      <c r="AL32" s="115"/>
    </row>
    <row r="33" spans="1:38" ht="18.600000000000001">
      <c r="A33" s="12"/>
      <c r="B33" s="232">
        <v>31</v>
      </c>
      <c r="C33" s="130" t="s">
        <v>84</v>
      </c>
      <c r="D33" s="237">
        <f t="shared" si="0"/>
        <v>0</v>
      </c>
      <c r="E33" s="184"/>
      <c r="F33" s="238">
        <f t="shared" si="1"/>
        <v>0</v>
      </c>
      <c r="G33" s="239"/>
      <c r="H33" s="240">
        <v>0</v>
      </c>
      <c r="I33" s="240">
        <v>0</v>
      </c>
      <c r="J33" s="240">
        <v>0</v>
      </c>
      <c r="K33" s="240">
        <v>0</v>
      </c>
      <c r="L33" s="240">
        <v>0</v>
      </c>
      <c r="M33" s="241">
        <f t="shared" si="2"/>
        <v>0</v>
      </c>
      <c r="N33" s="240">
        <v>0</v>
      </c>
      <c r="O33" s="240">
        <v>0</v>
      </c>
      <c r="P33" s="240">
        <v>0</v>
      </c>
      <c r="Q33" s="240">
        <v>0</v>
      </c>
      <c r="R33" s="240">
        <v>0</v>
      </c>
      <c r="S33" s="241">
        <f t="shared" si="3"/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1">
        <f t="shared" si="4"/>
        <v>0</v>
      </c>
      <c r="Z33" s="328">
        <v>0</v>
      </c>
      <c r="AA33" s="328">
        <v>0</v>
      </c>
      <c r="AB33" s="328">
        <v>0</v>
      </c>
      <c r="AC33" s="328">
        <v>0</v>
      </c>
      <c r="AD33" s="328">
        <v>0</v>
      </c>
      <c r="AE33" s="242">
        <f t="shared" si="5"/>
        <v>0</v>
      </c>
      <c r="AF33" s="12"/>
      <c r="AG33" s="115"/>
      <c r="AH33" s="115"/>
      <c r="AI33" s="115"/>
      <c r="AJ33" s="115"/>
      <c r="AK33" s="115"/>
      <c r="AL33" s="115"/>
    </row>
    <row r="34" spans="1:38" ht="19.2" thickBot="1">
      <c r="A34" s="12"/>
      <c r="B34" s="298">
        <v>32</v>
      </c>
      <c r="C34" s="332" t="s">
        <v>59</v>
      </c>
      <c r="D34" s="243">
        <f t="shared" si="0"/>
        <v>0</v>
      </c>
      <c r="E34" s="244"/>
      <c r="F34" s="245">
        <f t="shared" si="1"/>
        <v>0</v>
      </c>
      <c r="G34" s="185"/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7">
        <f t="shared" si="2"/>
        <v>0</v>
      </c>
      <c r="N34" s="246">
        <v>0</v>
      </c>
      <c r="O34" s="246">
        <v>0</v>
      </c>
      <c r="P34" s="246">
        <v>0</v>
      </c>
      <c r="Q34" s="246">
        <v>0</v>
      </c>
      <c r="R34" s="246">
        <v>0</v>
      </c>
      <c r="S34" s="247">
        <f t="shared" si="3"/>
        <v>0</v>
      </c>
      <c r="T34" s="246">
        <v>0</v>
      </c>
      <c r="U34" s="246">
        <v>0</v>
      </c>
      <c r="V34" s="246">
        <v>0</v>
      </c>
      <c r="W34" s="246">
        <v>0</v>
      </c>
      <c r="X34" s="246">
        <v>0</v>
      </c>
      <c r="Y34" s="247">
        <f t="shared" si="4"/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8">
        <f t="shared" si="5"/>
        <v>0</v>
      </c>
      <c r="AF34" s="12"/>
      <c r="AG34" s="115"/>
      <c r="AH34" s="115"/>
      <c r="AI34" s="115"/>
      <c r="AJ34" s="115"/>
      <c r="AK34" s="115"/>
      <c r="AL34" s="115"/>
    </row>
    <row r="35" spans="1:38" ht="18.600000000000001">
      <c r="A35" s="12"/>
      <c r="B35" s="15"/>
      <c r="C35" s="67"/>
      <c r="D35" s="54"/>
      <c r="E35" s="17"/>
      <c r="F35" s="69"/>
      <c r="G35" s="18"/>
      <c r="H35" s="68"/>
      <c r="I35" s="68"/>
      <c r="J35" s="68"/>
      <c r="K35" s="68"/>
      <c r="L35" s="68"/>
      <c r="M35" s="54"/>
      <c r="N35" s="68"/>
      <c r="O35" s="68"/>
      <c r="P35" s="68"/>
      <c r="Q35" s="68"/>
      <c r="R35" s="68"/>
      <c r="S35" s="54"/>
      <c r="T35" s="20"/>
      <c r="U35" s="68"/>
      <c r="V35" s="68"/>
      <c r="W35" s="68"/>
      <c r="X35" s="68"/>
      <c r="Y35" s="54"/>
      <c r="Z35" s="12"/>
      <c r="AA35" s="12"/>
      <c r="AB35" s="12"/>
      <c r="AC35" s="12"/>
      <c r="AD35" s="12"/>
      <c r="AE35" s="12"/>
      <c r="AF35" s="12"/>
      <c r="AG35" s="115"/>
      <c r="AH35" s="115"/>
      <c r="AI35" s="115"/>
      <c r="AJ35" s="115"/>
      <c r="AK35" s="115"/>
      <c r="AL35" s="115"/>
    </row>
    <row r="36" spans="1:38" ht="18.600000000000001">
      <c r="A36" s="12"/>
      <c r="B36" s="15"/>
      <c r="C36" s="67"/>
      <c r="D36" s="54"/>
      <c r="E36" s="17"/>
      <c r="F36" s="69"/>
      <c r="G36" s="18"/>
      <c r="H36" s="68"/>
      <c r="I36" s="68"/>
      <c r="J36" s="68"/>
      <c r="K36" s="68"/>
      <c r="L36" s="68"/>
      <c r="M36" s="54"/>
      <c r="N36" s="68"/>
      <c r="O36" s="68"/>
      <c r="P36" s="68"/>
      <c r="Q36" s="68"/>
      <c r="R36" s="68"/>
      <c r="S36" s="54"/>
      <c r="T36" s="20"/>
      <c r="U36" s="68"/>
      <c r="V36" s="68"/>
      <c r="W36" s="68"/>
      <c r="X36" s="68"/>
      <c r="Y36" s="54"/>
      <c r="Z36" s="12"/>
      <c r="AA36" s="12"/>
      <c r="AB36" s="12"/>
      <c r="AC36" s="12"/>
      <c r="AD36" s="12"/>
      <c r="AE36" s="12"/>
      <c r="AF36" s="12"/>
      <c r="AG36" s="115"/>
      <c r="AH36" s="115"/>
      <c r="AI36" s="115"/>
      <c r="AJ36" s="115"/>
      <c r="AK36" s="115"/>
      <c r="AL36" s="115"/>
    </row>
    <row r="37" spans="1:38" ht="18.600000000000001">
      <c r="A37" s="12"/>
      <c r="B37" s="15"/>
      <c r="C37" s="67"/>
      <c r="D37" s="54"/>
      <c r="E37" s="17"/>
      <c r="F37" s="69"/>
      <c r="G37" s="18"/>
      <c r="H37" s="68"/>
      <c r="I37" s="68"/>
      <c r="J37" s="68"/>
      <c r="K37" s="68"/>
      <c r="L37" s="68"/>
      <c r="M37" s="54"/>
      <c r="N37" s="68"/>
      <c r="O37" s="68"/>
      <c r="P37" s="68"/>
      <c r="Q37" s="68"/>
      <c r="R37" s="68"/>
      <c r="S37" s="54"/>
      <c r="T37" s="20"/>
      <c r="U37" s="68"/>
      <c r="V37" s="68"/>
      <c r="W37" s="68"/>
      <c r="X37" s="68"/>
      <c r="Y37" s="54"/>
      <c r="Z37" s="12"/>
      <c r="AA37" s="12"/>
      <c r="AB37" s="12"/>
      <c r="AC37" s="12"/>
      <c r="AD37" s="12"/>
      <c r="AE37" s="12"/>
      <c r="AF37" s="12"/>
      <c r="AG37" s="115"/>
      <c r="AH37" s="115"/>
      <c r="AI37" s="115"/>
      <c r="AJ37" s="115"/>
      <c r="AK37" s="115"/>
      <c r="AL37" s="115"/>
    </row>
    <row r="38" spans="1:38" ht="18.600000000000001">
      <c r="A38" s="12"/>
      <c r="B38" s="15"/>
      <c r="C38" s="67"/>
      <c r="D38" s="54"/>
      <c r="E38" s="17"/>
      <c r="F38" s="69"/>
      <c r="G38" s="18"/>
      <c r="H38" s="68"/>
      <c r="I38" s="68"/>
      <c r="J38" s="68"/>
      <c r="K38" s="68"/>
      <c r="L38" s="68"/>
      <c r="M38" s="54"/>
      <c r="N38" s="68"/>
      <c r="O38" s="68"/>
      <c r="P38" s="68"/>
      <c r="Q38" s="68"/>
      <c r="R38" s="68"/>
      <c r="S38" s="54"/>
      <c r="T38" s="20"/>
      <c r="U38" s="68"/>
      <c r="V38" s="68"/>
      <c r="W38" s="68"/>
      <c r="X38" s="68"/>
      <c r="Y38" s="54"/>
      <c r="Z38" s="12"/>
      <c r="AA38" s="12"/>
      <c r="AB38" s="12"/>
      <c r="AC38" s="12"/>
      <c r="AD38" s="12"/>
      <c r="AE38" s="12"/>
      <c r="AF38" s="12"/>
      <c r="AG38" s="115"/>
      <c r="AH38" s="115"/>
      <c r="AI38" s="115"/>
      <c r="AJ38" s="115"/>
      <c r="AK38" s="115"/>
      <c r="AL38" s="115"/>
    </row>
    <row r="39" spans="1:38" ht="18.600000000000001">
      <c r="A39" s="12"/>
      <c r="B39" s="15"/>
      <c r="C39" s="67"/>
      <c r="D39" s="54"/>
      <c r="E39" s="17"/>
      <c r="F39" s="69"/>
      <c r="G39" s="18"/>
      <c r="H39" s="68"/>
      <c r="I39" s="68"/>
      <c r="J39" s="68"/>
      <c r="K39" s="68"/>
      <c r="L39" s="68"/>
      <c r="M39" s="54"/>
      <c r="N39" s="68"/>
      <c r="O39" s="68"/>
      <c r="P39" s="68"/>
      <c r="Q39" s="68"/>
      <c r="R39" s="68"/>
      <c r="S39" s="54"/>
      <c r="T39" s="20"/>
      <c r="U39" s="68"/>
      <c r="V39" s="68"/>
      <c r="W39" s="68"/>
      <c r="X39" s="68"/>
      <c r="Y39" s="54"/>
      <c r="Z39" s="12"/>
      <c r="AA39" s="12"/>
      <c r="AB39" s="12"/>
      <c r="AC39" s="12"/>
      <c r="AD39" s="12"/>
      <c r="AE39" s="12"/>
      <c r="AF39" s="12"/>
      <c r="AG39" s="115"/>
      <c r="AH39" s="115"/>
      <c r="AI39" s="115"/>
      <c r="AJ39" s="115"/>
      <c r="AK39" s="115"/>
      <c r="AL39" s="115"/>
    </row>
    <row r="40" spans="1:38" ht="18.600000000000001">
      <c r="A40" s="12"/>
      <c r="B40" s="15"/>
      <c r="C40" s="67"/>
      <c r="D40" s="54"/>
      <c r="E40" s="17"/>
      <c r="F40" s="69"/>
      <c r="G40" s="18"/>
      <c r="H40" s="68"/>
      <c r="I40" s="68"/>
      <c r="J40" s="68"/>
      <c r="K40" s="68"/>
      <c r="L40" s="68"/>
      <c r="M40" s="54"/>
      <c r="N40" s="68"/>
      <c r="O40" s="68"/>
      <c r="P40" s="68"/>
      <c r="Q40" s="68"/>
      <c r="R40" s="68"/>
      <c r="S40" s="54"/>
      <c r="T40" s="20"/>
      <c r="U40" s="68"/>
      <c r="V40" s="68"/>
      <c r="W40" s="68"/>
      <c r="X40" s="68"/>
      <c r="Y40" s="54"/>
      <c r="Z40" s="12"/>
      <c r="AA40" s="12"/>
      <c r="AB40" s="12"/>
      <c r="AC40" s="12"/>
      <c r="AD40" s="12"/>
      <c r="AE40" s="12"/>
      <c r="AF40" s="12"/>
      <c r="AG40" s="115"/>
      <c r="AH40" s="115"/>
      <c r="AI40" s="115"/>
      <c r="AJ40" s="115"/>
      <c r="AK40" s="115"/>
      <c r="AL40" s="115"/>
    </row>
    <row r="41" spans="1:38" ht="18.600000000000001">
      <c r="A41" s="12"/>
      <c r="B41" s="14"/>
      <c r="C41" s="70"/>
      <c r="D41" s="71"/>
      <c r="E41" s="71"/>
      <c r="F41" s="72"/>
      <c r="G41" s="72"/>
      <c r="H41" s="73"/>
      <c r="I41" s="73"/>
      <c r="J41" s="73"/>
      <c r="K41" s="73"/>
      <c r="L41" s="73"/>
      <c r="M41" s="71"/>
      <c r="N41" s="73"/>
      <c r="O41" s="73"/>
      <c r="P41" s="73"/>
      <c r="Q41" s="73"/>
      <c r="R41" s="73"/>
      <c r="S41" s="71"/>
      <c r="T41" s="20"/>
      <c r="U41" s="73"/>
      <c r="V41" s="73"/>
      <c r="W41" s="73"/>
      <c r="X41" s="73"/>
      <c r="Y41" s="71"/>
      <c r="Z41" s="12"/>
      <c r="AA41" s="12"/>
      <c r="AB41" s="12"/>
      <c r="AC41" s="12"/>
      <c r="AD41" s="12"/>
      <c r="AE41" s="12"/>
      <c r="AF41" s="12"/>
      <c r="AG41" s="115"/>
      <c r="AH41" s="115"/>
      <c r="AI41" s="115"/>
      <c r="AJ41" s="115"/>
      <c r="AK41" s="115"/>
      <c r="AL41" s="115"/>
    </row>
    <row r="42" spans="1:38" ht="18.600000000000001">
      <c r="A42" s="12"/>
      <c r="B42" s="14"/>
      <c r="C42" s="70"/>
      <c r="D42" s="71"/>
      <c r="E42" s="71"/>
      <c r="F42" s="72"/>
      <c r="G42" s="72"/>
      <c r="H42" s="73"/>
      <c r="I42" s="73"/>
      <c r="J42" s="73"/>
      <c r="K42" s="73"/>
      <c r="L42" s="73"/>
      <c r="M42" s="71"/>
      <c r="N42" s="73"/>
      <c r="O42" s="73"/>
      <c r="P42" s="73"/>
      <c r="Q42" s="73"/>
      <c r="R42" s="73"/>
      <c r="S42" s="71"/>
      <c r="T42" s="20"/>
      <c r="U42" s="73"/>
      <c r="V42" s="73"/>
      <c r="W42" s="73"/>
      <c r="X42" s="73"/>
      <c r="Y42" s="71"/>
      <c r="Z42" s="12"/>
      <c r="AA42" s="12"/>
      <c r="AB42" s="12"/>
      <c r="AC42" s="12"/>
      <c r="AD42" s="12"/>
      <c r="AE42" s="12"/>
      <c r="AF42" s="12"/>
      <c r="AG42" s="115"/>
      <c r="AH42" s="115"/>
      <c r="AI42" s="115"/>
      <c r="AJ42" s="115"/>
      <c r="AK42" s="115"/>
      <c r="AL42" s="115"/>
    </row>
    <row r="43" spans="1:38" ht="18.600000000000001">
      <c r="A43" s="12"/>
      <c r="B43" s="14"/>
      <c r="C43" s="70"/>
      <c r="D43" s="71"/>
      <c r="E43" s="71"/>
      <c r="F43" s="72"/>
      <c r="G43" s="72"/>
      <c r="H43" s="73"/>
      <c r="I43" s="73"/>
      <c r="J43" s="73"/>
      <c r="K43" s="73"/>
      <c r="L43" s="73"/>
      <c r="M43" s="71"/>
      <c r="N43" s="73"/>
      <c r="O43" s="73"/>
      <c r="P43" s="73"/>
      <c r="Q43" s="73"/>
      <c r="R43" s="73"/>
      <c r="S43" s="71"/>
      <c r="T43" s="73"/>
      <c r="U43" s="73"/>
      <c r="V43" s="73"/>
      <c r="W43" s="73"/>
      <c r="X43" s="73"/>
      <c r="Y43" s="71"/>
      <c r="Z43" s="12"/>
      <c r="AA43" s="12"/>
      <c r="AB43" s="12"/>
      <c r="AC43" s="12"/>
      <c r="AD43" s="12"/>
      <c r="AE43" s="12"/>
      <c r="AF43" s="12"/>
      <c r="AG43" s="115"/>
      <c r="AH43" s="115"/>
      <c r="AI43" s="115"/>
      <c r="AJ43" s="115"/>
      <c r="AK43" s="115"/>
      <c r="AL43" s="115"/>
    </row>
    <row r="44" spans="1:38" ht="18.600000000000001">
      <c r="A44" s="12"/>
      <c r="B44" s="14"/>
      <c r="C44" s="70"/>
      <c r="D44" s="71"/>
      <c r="E44" s="71"/>
      <c r="F44" s="72"/>
      <c r="G44" s="72"/>
      <c r="H44" s="73"/>
      <c r="I44" s="73"/>
      <c r="J44" s="73"/>
      <c r="K44" s="73"/>
      <c r="L44" s="73"/>
      <c r="M44" s="71"/>
      <c r="N44" s="73"/>
      <c r="O44" s="73"/>
      <c r="P44" s="73"/>
      <c r="Q44" s="73"/>
      <c r="R44" s="73"/>
      <c r="S44" s="71"/>
      <c r="T44" s="73"/>
      <c r="U44" s="73"/>
      <c r="V44" s="73"/>
      <c r="W44" s="73"/>
      <c r="X44" s="73"/>
      <c r="Y44" s="71"/>
      <c r="Z44" s="12"/>
      <c r="AA44" s="12"/>
      <c r="AB44" s="12"/>
      <c r="AC44" s="12"/>
      <c r="AD44" s="12"/>
      <c r="AE44" s="12"/>
      <c r="AF44" s="12"/>
      <c r="AG44" s="115"/>
      <c r="AH44" s="115"/>
      <c r="AI44" s="115"/>
      <c r="AJ44" s="115"/>
      <c r="AK44" s="115"/>
      <c r="AL44" s="115"/>
    </row>
    <row r="45" spans="1:38" ht="18.600000000000001">
      <c r="A45" s="12"/>
      <c r="B45" s="14"/>
      <c r="C45" s="70"/>
      <c r="D45" s="71"/>
      <c r="E45" s="71"/>
      <c r="F45" s="72"/>
      <c r="G45" s="72"/>
      <c r="H45" s="73"/>
      <c r="I45" s="73"/>
      <c r="J45" s="73"/>
      <c r="K45" s="73"/>
      <c r="L45" s="73"/>
      <c r="M45" s="71"/>
      <c r="N45" s="73"/>
      <c r="O45" s="73"/>
      <c r="P45" s="73"/>
      <c r="Q45" s="73"/>
      <c r="R45" s="73"/>
      <c r="S45" s="71"/>
      <c r="T45" s="73"/>
      <c r="U45" s="73"/>
      <c r="V45" s="73"/>
      <c r="W45" s="73"/>
      <c r="X45" s="73"/>
      <c r="Y45" s="71"/>
      <c r="Z45" s="12"/>
      <c r="AA45" s="12"/>
      <c r="AB45" s="12"/>
      <c r="AC45" s="12"/>
      <c r="AD45" s="12"/>
      <c r="AE45" s="12"/>
      <c r="AF45" s="12"/>
      <c r="AG45" s="115"/>
      <c r="AH45" s="115"/>
      <c r="AI45" s="115"/>
      <c r="AJ45" s="115"/>
      <c r="AK45" s="115"/>
      <c r="AL45" s="115"/>
    </row>
    <row r="46" spans="1:38" ht="18.600000000000001">
      <c r="A46" s="12"/>
      <c r="B46" s="14"/>
      <c r="C46" s="70"/>
      <c r="D46" s="71"/>
      <c r="E46" s="71"/>
      <c r="F46" s="72"/>
      <c r="G46" s="72"/>
      <c r="H46" s="73"/>
      <c r="I46" s="73"/>
      <c r="J46" s="73"/>
      <c r="K46" s="73"/>
      <c r="L46" s="73"/>
      <c r="M46" s="71"/>
      <c r="N46" s="73"/>
      <c r="O46" s="73"/>
      <c r="P46" s="73"/>
      <c r="Q46" s="73"/>
      <c r="R46" s="73"/>
      <c r="S46" s="71"/>
      <c r="T46" s="73"/>
      <c r="U46" s="73"/>
      <c r="V46" s="73"/>
      <c r="W46" s="73"/>
      <c r="X46" s="73"/>
      <c r="Y46" s="71"/>
      <c r="Z46" s="12"/>
      <c r="AA46" s="12"/>
      <c r="AB46" s="12"/>
      <c r="AC46" s="12"/>
      <c r="AD46" s="12"/>
      <c r="AE46" s="12"/>
      <c r="AF46" s="12"/>
      <c r="AG46" s="115"/>
      <c r="AH46" s="115"/>
      <c r="AI46" s="115"/>
      <c r="AJ46" s="115"/>
      <c r="AK46" s="115"/>
      <c r="AL46" s="115"/>
    </row>
    <row r="47" spans="1:38" ht="18.600000000000001">
      <c r="A47" s="12"/>
      <c r="B47" s="14"/>
      <c r="C47" s="70"/>
      <c r="D47" s="71"/>
      <c r="E47" s="71"/>
      <c r="F47" s="72"/>
      <c r="G47" s="72"/>
      <c r="H47" s="73"/>
      <c r="I47" s="73"/>
      <c r="J47" s="73"/>
      <c r="K47" s="73"/>
      <c r="L47" s="73"/>
      <c r="M47" s="71"/>
      <c r="N47" s="73"/>
      <c r="O47" s="73"/>
      <c r="P47" s="73"/>
      <c r="Q47" s="73"/>
      <c r="R47" s="73"/>
      <c r="S47" s="71"/>
      <c r="T47" s="73"/>
      <c r="U47" s="73"/>
      <c r="V47" s="73"/>
      <c r="W47" s="73"/>
      <c r="X47" s="73"/>
      <c r="Y47" s="71"/>
      <c r="Z47" s="12"/>
      <c r="AA47" s="12"/>
      <c r="AB47" s="12"/>
      <c r="AC47" s="12"/>
      <c r="AD47" s="12"/>
      <c r="AE47" s="12"/>
      <c r="AF47" s="12"/>
      <c r="AG47" s="115"/>
      <c r="AH47" s="115"/>
      <c r="AI47" s="115"/>
      <c r="AJ47" s="115"/>
      <c r="AK47" s="115"/>
      <c r="AL47" s="115"/>
    </row>
    <row r="48" spans="1:38" ht="18.600000000000001">
      <c r="A48" s="12"/>
      <c r="B48" s="14"/>
      <c r="C48" s="70"/>
      <c r="D48" s="71"/>
      <c r="E48" s="71"/>
      <c r="F48" s="72"/>
      <c r="G48" s="72"/>
      <c r="H48" s="73"/>
      <c r="I48" s="73"/>
      <c r="J48" s="73"/>
      <c r="K48" s="73"/>
      <c r="L48" s="73"/>
      <c r="M48" s="71"/>
      <c r="N48" s="73"/>
      <c r="O48" s="73"/>
      <c r="P48" s="73"/>
      <c r="Q48" s="73"/>
      <c r="R48" s="73"/>
      <c r="S48" s="71"/>
      <c r="T48" s="73"/>
      <c r="U48" s="73"/>
      <c r="V48" s="73"/>
      <c r="W48" s="73"/>
      <c r="X48" s="73"/>
      <c r="Y48" s="71"/>
      <c r="Z48" s="12"/>
      <c r="AA48" s="12"/>
      <c r="AB48" s="12"/>
      <c r="AC48" s="12"/>
      <c r="AD48" s="12"/>
      <c r="AE48" s="12"/>
      <c r="AF48" s="12"/>
      <c r="AG48" s="115"/>
      <c r="AH48" s="115"/>
      <c r="AI48" s="115"/>
      <c r="AJ48" s="115"/>
      <c r="AK48" s="115"/>
      <c r="AL48" s="115"/>
    </row>
    <row r="49" spans="1:38" ht="18.600000000000001">
      <c r="A49" s="12"/>
      <c r="B49" s="14"/>
      <c r="C49" s="70"/>
      <c r="D49" s="71"/>
      <c r="E49" s="71"/>
      <c r="F49" s="72"/>
      <c r="G49" s="72"/>
      <c r="H49" s="73"/>
      <c r="I49" s="73"/>
      <c r="J49" s="73"/>
      <c r="K49" s="73"/>
      <c r="L49" s="73"/>
      <c r="M49" s="71"/>
      <c r="N49" s="73"/>
      <c r="O49" s="73"/>
      <c r="P49" s="73"/>
      <c r="Q49" s="73"/>
      <c r="R49" s="73"/>
      <c r="S49" s="71"/>
      <c r="T49" s="73"/>
      <c r="U49" s="73"/>
      <c r="V49" s="73"/>
      <c r="W49" s="73"/>
      <c r="X49" s="73"/>
      <c r="Y49" s="71"/>
      <c r="Z49" s="12"/>
      <c r="AA49" s="12"/>
      <c r="AB49" s="12"/>
      <c r="AC49" s="12"/>
      <c r="AD49" s="12"/>
      <c r="AE49" s="12"/>
      <c r="AF49" s="12"/>
      <c r="AG49" s="115"/>
      <c r="AH49" s="115"/>
      <c r="AI49" s="115"/>
      <c r="AJ49" s="115"/>
      <c r="AK49" s="115"/>
      <c r="AL49" s="115"/>
    </row>
    <row r="50" spans="1:38" ht="18.600000000000001">
      <c r="A50" s="12"/>
      <c r="B50" s="14"/>
      <c r="C50" s="70"/>
      <c r="D50" s="71"/>
      <c r="E50" s="71"/>
      <c r="F50" s="72"/>
      <c r="G50" s="72"/>
      <c r="H50" s="73"/>
      <c r="I50" s="73"/>
      <c r="J50" s="73"/>
      <c r="K50" s="73"/>
      <c r="L50" s="73"/>
      <c r="M50" s="71"/>
      <c r="N50" s="73"/>
      <c r="O50" s="73"/>
      <c r="P50" s="73"/>
      <c r="Q50" s="73"/>
      <c r="R50" s="73"/>
      <c r="S50" s="71"/>
      <c r="T50" s="73"/>
      <c r="U50" s="73"/>
      <c r="V50" s="73"/>
      <c r="W50" s="73"/>
      <c r="X50" s="73"/>
      <c r="Y50" s="71"/>
      <c r="Z50" s="12"/>
      <c r="AA50" s="12"/>
      <c r="AB50" s="12"/>
      <c r="AC50" s="12"/>
      <c r="AD50" s="12"/>
      <c r="AE50" s="12"/>
      <c r="AF50" s="12"/>
      <c r="AG50" s="115"/>
      <c r="AH50" s="115"/>
      <c r="AI50" s="115"/>
      <c r="AJ50" s="115"/>
      <c r="AK50" s="115"/>
      <c r="AL50" s="115"/>
    </row>
    <row r="51" spans="1:38" ht="18.600000000000001">
      <c r="A51" s="12"/>
      <c r="B51" s="14"/>
      <c r="C51" s="70"/>
      <c r="D51" s="71"/>
      <c r="E51" s="71"/>
      <c r="F51" s="72"/>
      <c r="G51" s="72"/>
      <c r="H51" s="73"/>
      <c r="I51" s="73"/>
      <c r="J51" s="73"/>
      <c r="K51" s="73"/>
      <c r="L51" s="73"/>
      <c r="M51" s="71"/>
      <c r="N51" s="73"/>
      <c r="O51" s="73"/>
      <c r="P51" s="73"/>
      <c r="Q51" s="73"/>
      <c r="R51" s="73"/>
      <c r="S51" s="71"/>
      <c r="T51" s="73"/>
      <c r="U51" s="73"/>
      <c r="V51" s="73"/>
      <c r="W51" s="73"/>
      <c r="X51" s="73"/>
      <c r="Y51" s="71"/>
      <c r="Z51" s="12"/>
      <c r="AA51" s="12"/>
      <c r="AB51" s="12"/>
      <c r="AC51" s="12"/>
      <c r="AD51" s="12"/>
      <c r="AE51" s="12"/>
      <c r="AF51" s="12"/>
      <c r="AG51" s="115"/>
      <c r="AH51" s="115"/>
      <c r="AI51" s="115"/>
      <c r="AJ51" s="115"/>
      <c r="AK51" s="115"/>
      <c r="AL51" s="115"/>
    </row>
    <row r="52" spans="1:38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15"/>
      <c r="AH52" s="115"/>
      <c r="AI52" s="115"/>
      <c r="AJ52" s="115"/>
      <c r="AK52" s="115"/>
      <c r="AL52" s="115"/>
    </row>
    <row r="53" spans="1:38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15"/>
      <c r="AH53" s="115"/>
      <c r="AI53" s="115"/>
      <c r="AJ53" s="115"/>
      <c r="AK53" s="115"/>
      <c r="AL53" s="115"/>
    </row>
    <row r="54" spans="1:38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15"/>
      <c r="AH54" s="115"/>
      <c r="AI54" s="115"/>
      <c r="AJ54" s="115"/>
      <c r="AK54" s="115"/>
      <c r="AL54" s="115"/>
    </row>
    <row r="55" spans="1:38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15"/>
      <c r="AH55" s="115"/>
      <c r="AI55" s="115"/>
      <c r="AJ55" s="115"/>
      <c r="AK55" s="115"/>
      <c r="AL55" s="115"/>
    </row>
    <row r="56" spans="1:38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5"/>
      <c r="AH56" s="115"/>
      <c r="AI56" s="115"/>
      <c r="AJ56" s="115"/>
      <c r="AK56" s="115"/>
      <c r="AL56" s="115"/>
    </row>
    <row r="57" spans="1:38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5"/>
      <c r="AH57" s="115"/>
      <c r="AI57" s="115"/>
      <c r="AJ57" s="115"/>
      <c r="AK57" s="115"/>
      <c r="AL57" s="115"/>
    </row>
    <row r="58" spans="1:3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5"/>
      <c r="AH58" s="115"/>
      <c r="AI58" s="115"/>
      <c r="AJ58" s="115"/>
      <c r="AK58" s="115"/>
      <c r="AL58" s="115"/>
    </row>
    <row r="59" spans="1:3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5"/>
      <c r="AH59" s="115"/>
      <c r="AI59" s="115"/>
      <c r="AJ59" s="115"/>
      <c r="AK59" s="115"/>
      <c r="AL59" s="115"/>
    </row>
    <row r="60" spans="1:3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5"/>
      <c r="AH60" s="115"/>
      <c r="AI60" s="115"/>
      <c r="AJ60" s="115"/>
      <c r="AK60" s="115"/>
      <c r="AL60" s="115"/>
    </row>
    <row r="61" spans="1:3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5"/>
      <c r="AH61" s="115"/>
      <c r="AI61" s="115"/>
      <c r="AJ61" s="115"/>
      <c r="AK61" s="115"/>
      <c r="AL61" s="115"/>
    </row>
    <row r="62" spans="1:3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5"/>
      <c r="AH62" s="115"/>
      <c r="AI62" s="115"/>
      <c r="AJ62" s="115"/>
      <c r="AK62" s="115"/>
      <c r="AL62" s="115"/>
    </row>
    <row r="63" spans="1:3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5"/>
      <c r="AH63" s="115"/>
      <c r="AI63" s="115"/>
      <c r="AJ63" s="115"/>
      <c r="AK63" s="115"/>
      <c r="AL63" s="115"/>
    </row>
    <row r="64" spans="1:3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5"/>
      <c r="AH64" s="115"/>
      <c r="AI64" s="115"/>
      <c r="AJ64" s="115"/>
      <c r="AK64" s="115"/>
      <c r="AL64" s="115"/>
    </row>
    <row r="65" spans="1:3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5"/>
      <c r="AH65" s="115"/>
      <c r="AI65" s="115"/>
      <c r="AJ65" s="115"/>
      <c r="AK65" s="115"/>
      <c r="AL65" s="115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9"/>
  <sheetViews>
    <sheetView workbookViewId="0">
      <selection activeCell="B29" sqref="B29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74"/>
      <c r="B1" s="74"/>
      <c r="C1" s="74"/>
      <c r="D1" s="74"/>
      <c r="E1" s="74"/>
      <c r="F1" s="380" t="s">
        <v>78</v>
      </c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7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.6" thickTop="1" thickBot="1">
      <c r="A2" s="74"/>
      <c r="B2" s="74"/>
      <c r="C2" s="74"/>
      <c r="D2" s="74"/>
      <c r="E2" s="74"/>
      <c r="F2" s="76"/>
      <c r="G2" s="93" t="s">
        <v>60</v>
      </c>
      <c r="H2" s="94"/>
      <c r="I2" s="371" t="s">
        <v>18</v>
      </c>
      <c r="J2" s="372"/>
      <c r="K2" s="373" t="s">
        <v>80</v>
      </c>
      <c r="L2" s="525"/>
      <c r="M2" s="492" t="s">
        <v>68</v>
      </c>
      <c r="N2" s="493"/>
      <c r="O2" s="494"/>
      <c r="P2" s="498" t="s">
        <v>81</v>
      </c>
      <c r="Q2" s="499"/>
      <c r="R2" s="79"/>
      <c r="S2" s="193" t="s">
        <v>77</v>
      </c>
      <c r="T2" s="194"/>
      <c r="U2" s="195"/>
      <c r="V2" s="12"/>
      <c r="W2" s="12"/>
      <c r="X2" s="12"/>
      <c r="Y2" s="12"/>
      <c r="Z2" s="12"/>
      <c r="AA2" s="12"/>
      <c r="AB2" s="12"/>
      <c r="AC2" s="12"/>
      <c r="AD2" s="12"/>
    </row>
    <row r="3" spans="1:30" ht="24" thickBot="1">
      <c r="A3" s="74"/>
      <c r="B3" s="74"/>
      <c r="C3" s="74"/>
      <c r="D3" s="74"/>
      <c r="E3" s="74"/>
      <c r="F3" s="32">
        <v>1</v>
      </c>
      <c r="G3" s="97" t="s">
        <v>57</v>
      </c>
      <c r="H3" s="98"/>
      <c r="I3" s="390">
        <v>68</v>
      </c>
      <c r="J3" s="391">
        <v>68</v>
      </c>
      <c r="K3" s="376">
        <v>137.9</v>
      </c>
      <c r="L3" s="377">
        <v>137.9</v>
      </c>
      <c r="M3" s="489">
        <v>1482</v>
      </c>
      <c r="N3" s="490">
        <v>1482</v>
      </c>
      <c r="O3" s="491">
        <v>1482</v>
      </c>
      <c r="P3" s="487">
        <v>1417</v>
      </c>
      <c r="Q3" s="488">
        <v>1417</v>
      </c>
      <c r="R3" s="38"/>
      <c r="S3" s="196" t="s">
        <v>71</v>
      </c>
      <c r="T3" s="197"/>
      <c r="U3" s="198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74"/>
      <c r="B4" s="74"/>
      <c r="C4" s="74"/>
      <c r="D4" s="74"/>
      <c r="E4" s="74"/>
      <c r="F4" s="32">
        <v>2</v>
      </c>
      <c r="G4" s="101" t="s">
        <v>62</v>
      </c>
      <c r="H4" s="5"/>
      <c r="I4" s="392">
        <v>65</v>
      </c>
      <c r="J4" s="393">
        <v>65</v>
      </c>
      <c r="K4" s="378">
        <v>134.08333333333334</v>
      </c>
      <c r="L4" s="495">
        <v>134.08333333333334</v>
      </c>
      <c r="M4" s="500">
        <v>1372</v>
      </c>
      <c r="N4" s="500">
        <v>1372</v>
      </c>
      <c r="O4" s="500">
        <v>1372</v>
      </c>
      <c r="P4" s="496">
        <v>1372</v>
      </c>
      <c r="Q4" s="497">
        <v>1372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74"/>
      <c r="B5" s="74"/>
      <c r="C5" s="74"/>
      <c r="D5" s="74"/>
      <c r="E5" s="74"/>
      <c r="F5" s="32">
        <v>3</v>
      </c>
      <c r="G5" s="101" t="s">
        <v>27</v>
      </c>
      <c r="H5" s="5"/>
      <c r="I5" s="392">
        <v>62</v>
      </c>
      <c r="J5" s="393">
        <v>62</v>
      </c>
      <c r="K5" s="378">
        <v>136.33333333333334</v>
      </c>
      <c r="L5" s="495">
        <v>136.33333333333334</v>
      </c>
      <c r="M5" s="500">
        <v>1455</v>
      </c>
      <c r="N5" s="500">
        <v>1455</v>
      </c>
      <c r="O5" s="500">
        <v>1455</v>
      </c>
      <c r="P5" s="496">
        <v>1382</v>
      </c>
      <c r="Q5" s="497">
        <v>1382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74"/>
      <c r="B6" s="74"/>
      <c r="C6" s="74"/>
      <c r="D6" s="74"/>
      <c r="E6" s="74"/>
      <c r="F6" s="32">
        <v>4</v>
      </c>
      <c r="G6" s="101" t="s">
        <v>31</v>
      </c>
      <c r="H6" s="5"/>
      <c r="I6" s="392">
        <v>60</v>
      </c>
      <c r="J6" s="393">
        <v>60</v>
      </c>
      <c r="K6" s="378">
        <v>137.05000000000001</v>
      </c>
      <c r="L6" s="495">
        <v>137.05000000000001</v>
      </c>
      <c r="M6" s="500">
        <v>1458</v>
      </c>
      <c r="N6" s="500">
        <v>1458</v>
      </c>
      <c r="O6" s="500">
        <v>1458</v>
      </c>
      <c r="P6" s="496">
        <v>1388</v>
      </c>
      <c r="Q6" s="497">
        <v>1388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74"/>
      <c r="B7" s="74"/>
      <c r="C7" s="74"/>
      <c r="D7" s="74"/>
      <c r="E7" s="74"/>
      <c r="F7" s="32">
        <v>5</v>
      </c>
      <c r="G7" s="101" t="s">
        <v>30</v>
      </c>
      <c r="H7" s="5"/>
      <c r="I7" s="394">
        <v>55</v>
      </c>
      <c r="J7" s="395">
        <v>55</v>
      </c>
      <c r="K7" s="378">
        <v>137.35</v>
      </c>
      <c r="L7" s="495">
        <v>137.35</v>
      </c>
      <c r="M7" s="500">
        <v>1455</v>
      </c>
      <c r="N7" s="500">
        <v>1455</v>
      </c>
      <c r="O7" s="500">
        <v>1455</v>
      </c>
      <c r="P7" s="496">
        <v>1426</v>
      </c>
      <c r="Q7" s="497">
        <v>1426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12"/>
      <c r="F8" s="32">
        <v>6</v>
      </c>
      <c r="G8" s="102" t="s">
        <v>26</v>
      </c>
      <c r="H8" s="6"/>
      <c r="I8" s="392">
        <v>53</v>
      </c>
      <c r="J8" s="393">
        <v>53</v>
      </c>
      <c r="K8" s="378">
        <v>141.97499999999999</v>
      </c>
      <c r="L8" s="495">
        <v>141.97499999999999</v>
      </c>
      <c r="M8" s="509">
        <v>1447</v>
      </c>
      <c r="N8" s="509">
        <v>1447</v>
      </c>
      <c r="O8" s="509">
        <v>1447</v>
      </c>
      <c r="P8" s="496">
        <v>1434</v>
      </c>
      <c r="Q8" s="497">
        <v>1434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12"/>
      <c r="F9" s="32">
        <v>7</v>
      </c>
      <c r="G9" s="101" t="s">
        <v>28</v>
      </c>
      <c r="H9" s="5"/>
      <c r="I9" s="392">
        <v>51</v>
      </c>
      <c r="J9" s="393">
        <v>51</v>
      </c>
      <c r="K9" s="378">
        <v>131.80000000000001</v>
      </c>
      <c r="L9" s="495">
        <v>131.80000000000001</v>
      </c>
      <c r="M9" s="500">
        <v>1441</v>
      </c>
      <c r="N9" s="500">
        <v>1441</v>
      </c>
      <c r="O9" s="500">
        <v>1441</v>
      </c>
      <c r="P9" s="496">
        <v>1367</v>
      </c>
      <c r="Q9" s="497">
        <v>1367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12"/>
      <c r="F10" s="32">
        <v>8</v>
      </c>
      <c r="G10" s="101" t="s">
        <v>58</v>
      </c>
      <c r="H10" s="5"/>
      <c r="I10" s="396">
        <v>38</v>
      </c>
      <c r="J10" s="427">
        <v>38</v>
      </c>
      <c r="K10" s="501">
        <v>139.03333333333333</v>
      </c>
      <c r="L10" s="422">
        <v>139.03333333333333</v>
      </c>
      <c r="M10" s="500">
        <v>1471</v>
      </c>
      <c r="N10" s="500">
        <v>1471</v>
      </c>
      <c r="O10" s="500">
        <v>1471</v>
      </c>
      <c r="P10" s="502">
        <v>1413</v>
      </c>
      <c r="Q10" s="503">
        <v>1413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12"/>
      <c r="F11" s="32">
        <v>9</v>
      </c>
      <c r="G11" s="221" t="s">
        <v>29</v>
      </c>
      <c r="H11" s="222"/>
      <c r="I11" s="504">
        <v>12</v>
      </c>
      <c r="J11" s="504">
        <v>12</v>
      </c>
      <c r="K11" s="505">
        <v>130.80000000000001</v>
      </c>
      <c r="L11" s="505">
        <v>130.80000000000001</v>
      </c>
      <c r="M11" s="508">
        <v>1439</v>
      </c>
      <c r="N11" s="508">
        <v>1439</v>
      </c>
      <c r="O11" s="508">
        <v>1439</v>
      </c>
      <c r="P11" s="506">
        <v>1325</v>
      </c>
      <c r="Q11" s="507">
        <v>1325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12"/>
      <c r="F12" s="77"/>
      <c r="G12" s="381"/>
      <c r="H12" s="381"/>
      <c r="I12" s="78"/>
      <c r="J12" s="19"/>
      <c r="K12" s="19"/>
      <c r="L12" s="19"/>
      <c r="M12" s="412"/>
      <c r="N12" s="412"/>
      <c r="O12" s="19"/>
      <c r="P12" s="413"/>
      <c r="Q12" s="413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8" thickTop="1" thickBot="1">
      <c r="A13" s="12"/>
      <c r="B13" s="12"/>
      <c r="C13" s="12"/>
      <c r="D13" s="12"/>
      <c r="E13" s="12"/>
      <c r="F13" s="14"/>
      <c r="G13" s="131" t="s">
        <v>0</v>
      </c>
      <c r="H13" s="132"/>
      <c r="I13" s="371" t="s">
        <v>18</v>
      </c>
      <c r="J13" s="372"/>
      <c r="K13" s="373" t="s">
        <v>80</v>
      </c>
      <c r="L13" s="525"/>
      <c r="M13" s="492" t="s">
        <v>68</v>
      </c>
      <c r="N13" s="493"/>
      <c r="O13" s="494"/>
      <c r="P13" s="498" t="s">
        <v>81</v>
      </c>
      <c r="Q13" s="499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12"/>
      <c r="F14" s="32">
        <v>1</v>
      </c>
      <c r="G14" s="103" t="s">
        <v>43</v>
      </c>
      <c r="H14" s="104"/>
      <c r="I14" s="434">
        <v>72</v>
      </c>
      <c r="J14" s="435">
        <v>72</v>
      </c>
      <c r="K14" s="538">
        <v>128</v>
      </c>
      <c r="L14" s="539">
        <v>128</v>
      </c>
      <c r="M14" s="540">
        <v>1426</v>
      </c>
      <c r="N14" s="541">
        <v>1426</v>
      </c>
      <c r="O14" s="542">
        <v>1426</v>
      </c>
      <c r="P14" s="510">
        <v>1303</v>
      </c>
      <c r="Q14" s="511">
        <v>1303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12"/>
      <c r="F15" s="32">
        <v>2</v>
      </c>
      <c r="G15" s="101" t="s">
        <v>34</v>
      </c>
      <c r="H15" s="5"/>
      <c r="I15" s="392">
        <v>68</v>
      </c>
      <c r="J15" s="392">
        <v>68</v>
      </c>
      <c r="K15" s="515">
        <v>130.80000000000001</v>
      </c>
      <c r="L15" s="515">
        <v>130.80000000000001</v>
      </c>
      <c r="M15" s="514">
        <v>1437</v>
      </c>
      <c r="N15" s="514">
        <v>1437</v>
      </c>
      <c r="O15" s="514">
        <v>1437</v>
      </c>
      <c r="P15" s="512">
        <v>1334</v>
      </c>
      <c r="Q15" s="513">
        <v>1334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12"/>
      <c r="F16" s="32">
        <v>3</v>
      </c>
      <c r="G16" s="101" t="s">
        <v>33</v>
      </c>
      <c r="H16" s="5"/>
      <c r="I16" s="392">
        <v>65</v>
      </c>
      <c r="J16" s="392">
        <v>65</v>
      </c>
      <c r="K16" s="515">
        <v>123.75</v>
      </c>
      <c r="L16" s="515">
        <v>123.75</v>
      </c>
      <c r="M16" s="514">
        <v>1361</v>
      </c>
      <c r="N16" s="514">
        <v>1361</v>
      </c>
      <c r="O16" s="514">
        <v>1361</v>
      </c>
      <c r="P16" s="512">
        <v>1314</v>
      </c>
      <c r="Q16" s="513">
        <v>1314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12"/>
      <c r="F17" s="32">
        <v>4</v>
      </c>
      <c r="G17" s="101" t="s">
        <v>32</v>
      </c>
      <c r="H17" s="5"/>
      <c r="I17" s="392">
        <v>59</v>
      </c>
      <c r="J17" s="392">
        <v>59</v>
      </c>
      <c r="K17" s="515">
        <v>122.21666666666667</v>
      </c>
      <c r="L17" s="515">
        <v>122.21666666666667</v>
      </c>
      <c r="M17" s="514">
        <v>1413</v>
      </c>
      <c r="N17" s="514">
        <v>1413</v>
      </c>
      <c r="O17" s="514">
        <v>1413</v>
      </c>
      <c r="P17" s="512">
        <v>1281</v>
      </c>
      <c r="Q17" s="513">
        <v>1281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12"/>
      <c r="F18" s="32">
        <v>5</v>
      </c>
      <c r="G18" s="101" t="s">
        <v>5</v>
      </c>
      <c r="H18" s="5"/>
      <c r="I18" s="394">
        <v>54</v>
      </c>
      <c r="J18" s="394">
        <v>54</v>
      </c>
      <c r="K18" s="515">
        <v>116.81666666666666</v>
      </c>
      <c r="L18" s="515">
        <v>116.81666666666666</v>
      </c>
      <c r="M18" s="514">
        <v>1405</v>
      </c>
      <c r="N18" s="514">
        <v>1405</v>
      </c>
      <c r="O18" s="514">
        <v>1405</v>
      </c>
      <c r="P18" s="512">
        <v>1207</v>
      </c>
      <c r="Q18" s="513">
        <v>1207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12"/>
      <c r="F19" s="32">
        <v>6</v>
      </c>
      <c r="G19" s="101" t="s">
        <v>25</v>
      </c>
      <c r="H19" s="5"/>
      <c r="I19" s="394">
        <v>49</v>
      </c>
      <c r="J19" s="394">
        <v>49</v>
      </c>
      <c r="K19" s="515">
        <v>130.80000000000001</v>
      </c>
      <c r="L19" s="515">
        <v>130.80000000000001</v>
      </c>
      <c r="M19" s="514">
        <v>1409</v>
      </c>
      <c r="N19" s="514">
        <v>1409</v>
      </c>
      <c r="O19" s="514">
        <v>1409</v>
      </c>
      <c r="P19" s="512">
        <v>1358</v>
      </c>
      <c r="Q19" s="513">
        <v>1358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12"/>
      <c r="F20" s="32">
        <v>7</v>
      </c>
      <c r="G20" s="101" t="s">
        <v>44</v>
      </c>
      <c r="H20" s="5"/>
      <c r="I20" s="392">
        <v>45</v>
      </c>
      <c r="J20" s="392">
        <v>45</v>
      </c>
      <c r="K20" s="515">
        <v>118.16</v>
      </c>
      <c r="L20" s="515">
        <v>118.16</v>
      </c>
      <c r="M20" s="514">
        <v>1337</v>
      </c>
      <c r="N20" s="514">
        <v>1337</v>
      </c>
      <c r="O20" s="514">
        <v>1337</v>
      </c>
      <c r="P20" s="512">
        <v>1236</v>
      </c>
      <c r="Q20" s="513">
        <v>1236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12"/>
      <c r="F21" s="32">
        <v>8</v>
      </c>
      <c r="G21" s="106" t="s">
        <v>13</v>
      </c>
      <c r="H21" s="11"/>
      <c r="I21" s="529">
        <v>43</v>
      </c>
      <c r="J21" s="529">
        <v>43</v>
      </c>
      <c r="K21" s="533">
        <v>123.925</v>
      </c>
      <c r="L21" s="533">
        <v>123.925</v>
      </c>
      <c r="M21" s="532">
        <v>1393</v>
      </c>
      <c r="N21" s="532">
        <v>1393</v>
      </c>
      <c r="O21" s="532">
        <v>1393</v>
      </c>
      <c r="P21" s="530">
        <v>1256</v>
      </c>
      <c r="Q21" s="531">
        <v>1256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12"/>
      <c r="F22" s="32">
        <v>9</v>
      </c>
      <c r="G22" s="333" t="s">
        <v>69</v>
      </c>
      <c r="H22" s="192"/>
      <c r="I22" s="516">
        <v>29</v>
      </c>
      <c r="J22" s="517">
        <v>29</v>
      </c>
      <c r="K22" s="523">
        <v>119.75</v>
      </c>
      <c r="L22" s="524">
        <v>119.75</v>
      </c>
      <c r="M22" s="520">
        <v>1311</v>
      </c>
      <c r="N22" s="521">
        <v>1311</v>
      </c>
      <c r="O22" s="522">
        <v>1311</v>
      </c>
      <c r="P22" s="518">
        <v>1311</v>
      </c>
      <c r="Q22" s="519">
        <v>1311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8.600000000000001">
      <c r="A23" s="12"/>
      <c r="B23" s="12"/>
      <c r="C23" s="12"/>
      <c r="D23" s="12"/>
      <c r="E23" s="12"/>
      <c r="F23" s="32">
        <v>10</v>
      </c>
      <c r="G23" s="334" t="s">
        <v>3</v>
      </c>
      <c r="H23" s="335"/>
      <c r="I23" s="516">
        <v>24</v>
      </c>
      <c r="J23" s="517">
        <v>24</v>
      </c>
      <c r="K23" s="523">
        <v>112.35</v>
      </c>
      <c r="L23" s="524">
        <v>112.35</v>
      </c>
      <c r="M23" s="520">
        <v>1434</v>
      </c>
      <c r="N23" s="521">
        <v>1434</v>
      </c>
      <c r="O23" s="522">
        <v>1434</v>
      </c>
      <c r="P23" s="534">
        <v>1150</v>
      </c>
      <c r="Q23" s="535">
        <v>1150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12"/>
      <c r="F24" s="32"/>
      <c r="G24" s="17"/>
      <c r="H24" s="17"/>
      <c r="I24" s="15"/>
      <c r="J24" s="19"/>
      <c r="K24" s="19"/>
      <c r="L24" s="19"/>
      <c r="M24" s="32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8" thickTop="1" thickBot="1">
      <c r="A25" s="12"/>
      <c r="B25" s="12"/>
      <c r="C25" s="12"/>
      <c r="D25" s="12"/>
      <c r="E25" s="12"/>
      <c r="F25" s="20"/>
      <c r="G25" s="218" t="s">
        <v>7</v>
      </c>
      <c r="H25" s="219"/>
      <c r="I25" s="444" t="s">
        <v>18</v>
      </c>
      <c r="J25" s="445"/>
      <c r="K25" s="373" t="s">
        <v>80</v>
      </c>
      <c r="L25" s="525"/>
      <c r="M25" s="526" t="s">
        <v>68</v>
      </c>
      <c r="N25" s="527"/>
      <c r="O25" s="528"/>
      <c r="P25" s="498" t="s">
        <v>81</v>
      </c>
      <c r="Q25" s="499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12"/>
      <c r="F26" s="32">
        <v>1</v>
      </c>
      <c r="G26" s="103" t="s">
        <v>37</v>
      </c>
      <c r="H26" s="105"/>
      <c r="I26" s="459">
        <v>64</v>
      </c>
      <c r="J26" s="391">
        <v>64</v>
      </c>
      <c r="K26" s="538">
        <v>105.4</v>
      </c>
      <c r="L26" s="539">
        <v>105.4</v>
      </c>
      <c r="M26" s="540">
        <v>1302</v>
      </c>
      <c r="N26" s="541">
        <v>1302</v>
      </c>
      <c r="O26" s="542">
        <v>1302</v>
      </c>
      <c r="P26" s="487">
        <v>1100</v>
      </c>
      <c r="Q26" s="488">
        <v>1100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12"/>
      <c r="F27" s="32">
        <v>2</v>
      </c>
      <c r="G27" s="101" t="s">
        <v>63</v>
      </c>
      <c r="H27" s="5"/>
      <c r="I27" s="392">
        <v>63</v>
      </c>
      <c r="J27" s="392">
        <v>63</v>
      </c>
      <c r="K27" s="515">
        <v>112.55</v>
      </c>
      <c r="L27" s="515">
        <v>112.55</v>
      </c>
      <c r="M27" s="514">
        <v>1184</v>
      </c>
      <c r="N27" s="514">
        <v>1184</v>
      </c>
      <c r="O27" s="514">
        <v>1184</v>
      </c>
      <c r="P27" s="496">
        <v>1184</v>
      </c>
      <c r="Q27" s="497">
        <v>1184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12"/>
      <c r="F28" s="32">
        <v>3</v>
      </c>
      <c r="G28" s="101" t="s">
        <v>48</v>
      </c>
      <c r="H28" s="5"/>
      <c r="I28" s="392">
        <v>61</v>
      </c>
      <c r="J28" s="392">
        <v>61</v>
      </c>
      <c r="K28" s="515">
        <v>104.3</v>
      </c>
      <c r="L28" s="515">
        <v>104.3</v>
      </c>
      <c r="M28" s="514">
        <v>1284</v>
      </c>
      <c r="N28" s="514">
        <v>1284</v>
      </c>
      <c r="O28" s="514">
        <v>1284</v>
      </c>
      <c r="P28" s="536">
        <v>1113</v>
      </c>
      <c r="Q28" s="537">
        <v>1113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12"/>
      <c r="F29" s="32">
        <v>4</v>
      </c>
      <c r="G29" s="101" t="s">
        <v>38</v>
      </c>
      <c r="H29" s="5"/>
      <c r="I29" s="392">
        <v>58</v>
      </c>
      <c r="J29" s="392">
        <v>58</v>
      </c>
      <c r="K29" s="515">
        <v>98.3</v>
      </c>
      <c r="L29" s="515">
        <v>98.3</v>
      </c>
      <c r="M29" s="514">
        <v>1274</v>
      </c>
      <c r="N29" s="514">
        <v>1274</v>
      </c>
      <c r="O29" s="514">
        <v>1274</v>
      </c>
      <c r="P29" s="496">
        <v>1020</v>
      </c>
      <c r="Q29" s="497">
        <v>1020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12"/>
      <c r="F30" s="32">
        <v>5</v>
      </c>
      <c r="G30" s="101" t="s">
        <v>61</v>
      </c>
      <c r="H30" s="5"/>
      <c r="I30" s="392">
        <v>58</v>
      </c>
      <c r="J30" s="392">
        <v>58</v>
      </c>
      <c r="K30" s="515">
        <v>109.36666666666666</v>
      </c>
      <c r="L30" s="515">
        <v>109.36666666666666</v>
      </c>
      <c r="M30" s="547">
        <v>1337</v>
      </c>
      <c r="N30" s="547">
        <v>1337</v>
      </c>
      <c r="O30" s="547">
        <v>1337</v>
      </c>
      <c r="P30" s="496">
        <v>1119</v>
      </c>
      <c r="Q30" s="497">
        <v>1119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12"/>
      <c r="F31" s="32">
        <v>6</v>
      </c>
      <c r="G31" s="106" t="s">
        <v>70</v>
      </c>
      <c r="H31" s="11"/>
      <c r="I31" s="529">
        <v>55</v>
      </c>
      <c r="J31" s="529">
        <v>55</v>
      </c>
      <c r="K31" s="533">
        <v>104.5</v>
      </c>
      <c r="L31" s="533">
        <v>104.5</v>
      </c>
      <c r="M31" s="550">
        <v>1154</v>
      </c>
      <c r="N31" s="550">
        <v>1154</v>
      </c>
      <c r="O31" s="550">
        <v>1154</v>
      </c>
      <c r="P31" s="548">
        <v>1154</v>
      </c>
      <c r="Q31" s="549">
        <v>1154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12"/>
      <c r="F32" s="32">
        <v>7</v>
      </c>
      <c r="G32" s="101" t="s">
        <v>72</v>
      </c>
      <c r="H32" s="5"/>
      <c r="I32" s="543">
        <v>50</v>
      </c>
      <c r="J32" s="543">
        <v>50</v>
      </c>
      <c r="K32" s="515">
        <v>94.575000000000003</v>
      </c>
      <c r="L32" s="515">
        <v>94.575000000000003</v>
      </c>
      <c r="M32" s="547">
        <v>991</v>
      </c>
      <c r="N32" s="547">
        <v>991</v>
      </c>
      <c r="O32" s="547">
        <v>991</v>
      </c>
      <c r="P32" s="544">
        <v>991</v>
      </c>
      <c r="Q32" s="545">
        <v>991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12"/>
      <c r="F33" s="32">
        <v>8</v>
      </c>
      <c r="G33" s="101" t="s">
        <v>35</v>
      </c>
      <c r="H33" s="5"/>
      <c r="I33" s="474">
        <v>40</v>
      </c>
      <c r="J33" s="474">
        <v>40</v>
      </c>
      <c r="K33" s="546">
        <v>102.72499999999999</v>
      </c>
      <c r="L33" s="546">
        <v>102.72499999999999</v>
      </c>
      <c r="M33" s="547">
        <v>1083</v>
      </c>
      <c r="N33" s="547">
        <v>1083</v>
      </c>
      <c r="O33" s="547">
        <v>1083</v>
      </c>
      <c r="P33" s="512">
        <v>1071</v>
      </c>
      <c r="Q33" s="513">
        <v>1071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12"/>
      <c r="F34" s="32">
        <v>9</v>
      </c>
      <c r="G34" s="107" t="s">
        <v>39</v>
      </c>
      <c r="H34" s="89"/>
      <c r="I34" s="476">
        <v>37</v>
      </c>
      <c r="J34" s="476">
        <v>37</v>
      </c>
      <c r="K34" s="555">
        <v>107.8</v>
      </c>
      <c r="L34" s="555">
        <v>107.8</v>
      </c>
      <c r="M34" s="556">
        <v>1361</v>
      </c>
      <c r="N34" s="556">
        <v>1361</v>
      </c>
      <c r="O34" s="556">
        <v>1361</v>
      </c>
      <c r="P34" s="553">
        <v>1100</v>
      </c>
      <c r="Q34" s="554">
        <v>1100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12"/>
      <c r="F35" s="32">
        <v>10</v>
      </c>
      <c r="G35" s="221" t="s">
        <v>40</v>
      </c>
      <c r="H35" s="222"/>
      <c r="I35" s="467">
        <v>0</v>
      </c>
      <c r="J35" s="558">
        <v>0</v>
      </c>
      <c r="K35" s="559">
        <v>0</v>
      </c>
      <c r="L35" s="560" t="e">
        <v>#DIV/0!</v>
      </c>
      <c r="M35" s="561">
        <v>1242</v>
      </c>
      <c r="N35" s="562">
        <v>1242</v>
      </c>
      <c r="O35" s="563">
        <v>1242</v>
      </c>
      <c r="P35" s="506">
        <v>0</v>
      </c>
      <c r="Q35" s="507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12"/>
      <c r="F36" s="32"/>
      <c r="G36" s="336"/>
      <c r="H36" s="337"/>
      <c r="I36" s="481"/>
      <c r="J36" s="481"/>
      <c r="K36" s="473"/>
      <c r="L36" s="473"/>
      <c r="M36" s="557"/>
      <c r="N36" s="557"/>
      <c r="O36" s="557"/>
      <c r="P36" s="551"/>
      <c r="Q36" s="551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12"/>
      <c r="F37" s="32"/>
      <c r="G37" s="54"/>
      <c r="H37" s="17"/>
      <c r="I37" s="464"/>
      <c r="J37" s="464"/>
      <c r="K37" s="552"/>
      <c r="L37" s="552"/>
      <c r="M37" s="565"/>
      <c r="N37" s="565"/>
      <c r="O37" s="565"/>
      <c r="P37" s="551"/>
      <c r="Q37" s="551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12"/>
      <c r="F38" s="32"/>
      <c r="G38" s="54"/>
      <c r="H38" s="17"/>
      <c r="I38" s="463"/>
      <c r="J38" s="463"/>
      <c r="K38" s="552"/>
      <c r="L38" s="552"/>
      <c r="M38" s="565"/>
      <c r="N38" s="565"/>
      <c r="O38" s="565"/>
      <c r="P38" s="551"/>
      <c r="Q38" s="551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12"/>
      <c r="F39" s="32"/>
      <c r="G39" s="54"/>
      <c r="H39" s="17"/>
      <c r="I39" s="463"/>
      <c r="J39" s="463"/>
      <c r="K39" s="552"/>
      <c r="L39" s="552"/>
      <c r="M39" s="565"/>
      <c r="N39" s="565"/>
      <c r="O39" s="565"/>
      <c r="P39" s="551"/>
      <c r="Q39" s="551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12"/>
      <c r="F40" s="32"/>
      <c r="G40" s="54"/>
      <c r="H40" s="17"/>
      <c r="I40" s="463"/>
      <c r="J40" s="463"/>
      <c r="K40" s="552"/>
      <c r="L40" s="552"/>
      <c r="M40" s="565"/>
      <c r="N40" s="565"/>
      <c r="O40" s="565"/>
      <c r="P40" s="551"/>
      <c r="Q40" s="551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12"/>
      <c r="F41" s="32"/>
      <c r="G41" s="54"/>
      <c r="H41" s="17"/>
      <c r="I41" s="463"/>
      <c r="J41" s="463"/>
      <c r="K41" s="552"/>
      <c r="L41" s="552"/>
      <c r="M41" s="565"/>
      <c r="N41" s="565"/>
      <c r="O41" s="565"/>
      <c r="P41" s="551"/>
      <c r="Q41" s="551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12"/>
      <c r="F42" s="32"/>
      <c r="G42" s="54"/>
      <c r="H42" s="17"/>
      <c r="I42" s="463"/>
      <c r="J42" s="463"/>
      <c r="K42" s="552"/>
      <c r="L42" s="552"/>
      <c r="M42" s="565"/>
      <c r="N42" s="565"/>
      <c r="O42" s="565"/>
      <c r="P42" s="551"/>
      <c r="Q42" s="551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12"/>
      <c r="F43" s="32"/>
      <c r="G43" s="54"/>
      <c r="H43" s="17"/>
      <c r="I43" s="464"/>
      <c r="J43" s="464"/>
      <c r="K43" s="552"/>
      <c r="L43" s="552"/>
      <c r="M43" s="565"/>
      <c r="N43" s="565"/>
      <c r="O43" s="565"/>
      <c r="P43" s="551"/>
      <c r="Q43" s="551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12"/>
      <c r="F44" s="32"/>
      <c r="G44" s="54"/>
      <c r="H44" s="17"/>
      <c r="I44" s="463"/>
      <c r="J44" s="463"/>
      <c r="K44" s="552"/>
      <c r="L44" s="552"/>
      <c r="M44" s="565"/>
      <c r="N44" s="565"/>
      <c r="O44" s="565"/>
      <c r="P44" s="551"/>
      <c r="Q44" s="551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12"/>
      <c r="F45" s="32"/>
      <c r="G45" s="54"/>
      <c r="H45" s="17"/>
      <c r="I45" s="463"/>
      <c r="J45" s="463"/>
      <c r="K45" s="552"/>
      <c r="L45" s="552"/>
      <c r="M45" s="564"/>
      <c r="N45" s="564"/>
      <c r="O45" s="564"/>
      <c r="P45" s="551"/>
      <c r="Q45" s="551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12"/>
      <c r="F46" s="32"/>
      <c r="G46" s="54"/>
      <c r="H46" s="17"/>
      <c r="I46" s="463"/>
      <c r="J46" s="463"/>
      <c r="K46" s="552"/>
      <c r="L46" s="552"/>
      <c r="M46" s="564"/>
      <c r="N46" s="564"/>
      <c r="O46" s="564"/>
      <c r="P46" s="551"/>
      <c r="Q46" s="551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2"/>
      <c r="F47" s="15"/>
      <c r="G47" s="54"/>
      <c r="H47" s="17"/>
      <c r="I47" s="464"/>
      <c r="J47" s="464"/>
      <c r="K47" s="552"/>
      <c r="L47" s="552"/>
      <c r="M47" s="564"/>
      <c r="N47" s="564"/>
      <c r="O47" s="564"/>
      <c r="P47" s="551"/>
      <c r="Q47" s="55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2"/>
      <c r="F48" s="15"/>
      <c r="G48" s="17"/>
      <c r="H48" s="17"/>
      <c r="I48" s="82"/>
      <c r="J48" s="82"/>
      <c r="K48" s="82"/>
      <c r="L48" s="19"/>
      <c r="M48" s="83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</sheetData>
  <mergeCells count="180">
    <mergeCell ref="K47:L47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  <mergeCell ref="F1:Q1"/>
    <mergeCell ref="K13:L13"/>
    <mergeCell ref="M13:O13"/>
    <mergeCell ref="M14:O14"/>
    <mergeCell ref="K14:L14"/>
    <mergeCell ref="I47:J47"/>
    <mergeCell ref="P47:Q47"/>
    <mergeCell ref="K2:L2"/>
    <mergeCell ref="I45:J45"/>
    <mergeCell ref="P45:Q45"/>
    <mergeCell ref="I46:J46"/>
    <mergeCell ref="P46:Q46"/>
    <mergeCell ref="K45:L45"/>
    <mergeCell ref="K46:L46"/>
    <mergeCell ref="M46:O46"/>
    <mergeCell ref="I43:J43"/>
    <mergeCell ref="P43:Q43"/>
    <mergeCell ref="I44:J44"/>
    <mergeCell ref="P44:Q44"/>
    <mergeCell ref="K43:L43"/>
    <mergeCell ref="K44:L44"/>
    <mergeCell ref="I41:J41"/>
    <mergeCell ref="P41:Q41"/>
    <mergeCell ref="M47:O47"/>
    <mergeCell ref="I42:J42"/>
    <mergeCell ref="P42:Q42"/>
    <mergeCell ref="K41:L41"/>
    <mergeCell ref="K42:L42"/>
    <mergeCell ref="I39:J39"/>
    <mergeCell ref="P39:Q39"/>
    <mergeCell ref="I40:J40"/>
    <mergeCell ref="P40:Q40"/>
    <mergeCell ref="K39:L39"/>
    <mergeCell ref="K40:L40"/>
    <mergeCell ref="I37:J37"/>
    <mergeCell ref="P37:Q37"/>
    <mergeCell ref="I38:J38"/>
    <mergeCell ref="P38:Q38"/>
    <mergeCell ref="K37:L37"/>
    <mergeCell ref="K38:L38"/>
    <mergeCell ref="I34:J34"/>
    <mergeCell ref="P34:Q34"/>
    <mergeCell ref="I36:J36"/>
    <mergeCell ref="P36:Q36"/>
    <mergeCell ref="K34:L34"/>
    <mergeCell ref="M34:O34"/>
    <mergeCell ref="K36:L36"/>
    <mergeCell ref="M36:O36"/>
    <mergeCell ref="I35:J35"/>
    <mergeCell ref="K35:L35"/>
    <mergeCell ref="M35:O35"/>
    <mergeCell ref="P35:Q35"/>
    <mergeCell ref="I32:J32"/>
    <mergeCell ref="P32:Q32"/>
    <mergeCell ref="I33:J33"/>
    <mergeCell ref="P33:Q33"/>
    <mergeCell ref="K32:L32"/>
    <mergeCell ref="K33:L33"/>
    <mergeCell ref="M32:O32"/>
    <mergeCell ref="M33:O33"/>
    <mergeCell ref="I30:J30"/>
    <mergeCell ref="P30:Q30"/>
    <mergeCell ref="I31:J31"/>
    <mergeCell ref="P31:Q31"/>
    <mergeCell ref="K30:L30"/>
    <mergeCell ref="K31:L31"/>
    <mergeCell ref="M30:O30"/>
    <mergeCell ref="M31:O31"/>
    <mergeCell ref="I28:J28"/>
    <mergeCell ref="P28:Q28"/>
    <mergeCell ref="I29:J29"/>
    <mergeCell ref="P29:Q29"/>
    <mergeCell ref="K28:L28"/>
    <mergeCell ref="K29:L29"/>
    <mergeCell ref="M28:O28"/>
    <mergeCell ref="M29:O29"/>
    <mergeCell ref="I26:J26"/>
    <mergeCell ref="P26:Q26"/>
    <mergeCell ref="I27:J27"/>
    <mergeCell ref="P27:Q27"/>
    <mergeCell ref="K26:L26"/>
    <mergeCell ref="K27:L27"/>
    <mergeCell ref="M26:O26"/>
    <mergeCell ref="M27:O27"/>
    <mergeCell ref="I22:J22"/>
    <mergeCell ref="P22:Q22"/>
    <mergeCell ref="I25:J25"/>
    <mergeCell ref="P25:Q25"/>
    <mergeCell ref="M22:O22"/>
    <mergeCell ref="K22:L22"/>
    <mergeCell ref="K25:L25"/>
    <mergeCell ref="M25:O25"/>
    <mergeCell ref="I20:J20"/>
    <mergeCell ref="P20:Q20"/>
    <mergeCell ref="I21:J21"/>
    <mergeCell ref="P21:Q21"/>
    <mergeCell ref="M20:O20"/>
    <mergeCell ref="M21:O21"/>
    <mergeCell ref="K20:L20"/>
    <mergeCell ref="K21:L21"/>
    <mergeCell ref="I23:J23"/>
    <mergeCell ref="K23:L23"/>
    <mergeCell ref="M23:O23"/>
    <mergeCell ref="P23:Q2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R13" sqref="R13"/>
    </sheetView>
  </sheetViews>
  <sheetFormatPr defaultRowHeight="14.4"/>
  <cols>
    <col min="6" max="6" width="36.33203125" customWidth="1"/>
  </cols>
  <sheetData>
    <row r="1" spans="1:23" ht="19.8" thickTop="1" thickBot="1">
      <c r="A1" s="12"/>
      <c r="B1" s="12"/>
      <c r="C1" s="12"/>
      <c r="D1" s="12"/>
      <c r="E1" s="76"/>
      <c r="F1" s="133" t="s">
        <v>55</v>
      </c>
      <c r="G1" s="371" t="s">
        <v>12</v>
      </c>
      <c r="H1" s="372"/>
      <c r="I1" s="95"/>
      <c r="J1" s="373" t="s">
        <v>56</v>
      </c>
      <c r="K1" s="374"/>
      <c r="L1" s="374"/>
      <c r="M1" s="375"/>
      <c r="N1" s="371" t="s">
        <v>12</v>
      </c>
      <c r="O1" s="372"/>
      <c r="P1" s="12"/>
      <c r="Q1" s="12"/>
      <c r="R1" s="12"/>
      <c r="S1" s="12"/>
      <c r="T1" s="12"/>
      <c r="U1" s="12"/>
      <c r="V1" s="12"/>
      <c r="W1" s="12"/>
    </row>
    <row r="2" spans="1:23" ht="18.600000000000001">
      <c r="A2" s="12"/>
      <c r="B2" s="12"/>
      <c r="C2" s="12"/>
      <c r="D2" s="12"/>
      <c r="E2" s="32">
        <v>1</v>
      </c>
      <c r="F2" s="214" t="s">
        <v>30</v>
      </c>
      <c r="G2" s="576">
        <v>137.35</v>
      </c>
      <c r="H2" s="576">
        <v>137.35</v>
      </c>
      <c r="I2" s="180">
        <v>1</v>
      </c>
      <c r="J2" s="579" t="s">
        <v>26</v>
      </c>
      <c r="K2" s="580" t="s">
        <v>26</v>
      </c>
      <c r="L2" s="580" t="s">
        <v>26</v>
      </c>
      <c r="M2" s="581" t="s">
        <v>26</v>
      </c>
      <c r="N2" s="577">
        <v>141.97499999999999</v>
      </c>
      <c r="O2" s="578">
        <v>141.97499999999999</v>
      </c>
      <c r="P2" s="12"/>
      <c r="Q2" s="12"/>
      <c r="R2" s="12"/>
      <c r="S2" s="12"/>
      <c r="T2" s="12"/>
      <c r="U2" s="12"/>
      <c r="V2" s="12"/>
      <c r="W2" s="12"/>
    </row>
    <row r="3" spans="1:23" ht="18.600000000000001">
      <c r="A3" s="12"/>
      <c r="B3" s="12"/>
      <c r="C3" s="12"/>
      <c r="D3" s="12"/>
      <c r="E3" s="32">
        <v>2</v>
      </c>
      <c r="F3" s="215" t="s">
        <v>28</v>
      </c>
      <c r="G3" s="566">
        <v>131.80000000000001</v>
      </c>
      <c r="H3" s="566">
        <v>131.80000000000001</v>
      </c>
      <c r="I3" s="181">
        <v>2</v>
      </c>
      <c r="J3" s="569" t="s">
        <v>58</v>
      </c>
      <c r="K3" s="570" t="s">
        <v>58</v>
      </c>
      <c r="L3" s="570" t="s">
        <v>58</v>
      </c>
      <c r="M3" s="571" t="s">
        <v>58</v>
      </c>
      <c r="N3" s="567">
        <v>139.03333333333333</v>
      </c>
      <c r="O3" s="568">
        <v>139.03333333333333</v>
      </c>
      <c r="P3" s="12"/>
      <c r="Q3" s="12"/>
      <c r="R3" s="12"/>
      <c r="S3" s="12"/>
      <c r="T3" s="12"/>
      <c r="U3" s="12"/>
      <c r="V3" s="12"/>
      <c r="W3" s="12"/>
    </row>
    <row r="4" spans="1:23" ht="18.600000000000001">
      <c r="A4" s="12"/>
      <c r="B4" s="12"/>
      <c r="C4" s="12"/>
      <c r="D4" s="12"/>
      <c r="E4" s="32">
        <v>3</v>
      </c>
      <c r="F4" s="215" t="s">
        <v>46</v>
      </c>
      <c r="G4" s="566">
        <v>130.80000000000001</v>
      </c>
      <c r="H4" s="566">
        <v>130.80000000000001</v>
      </c>
      <c r="I4" s="181">
        <v>3</v>
      </c>
      <c r="J4" s="569" t="s">
        <v>57</v>
      </c>
      <c r="K4" s="570" t="s">
        <v>57</v>
      </c>
      <c r="L4" s="570" t="s">
        <v>57</v>
      </c>
      <c r="M4" s="571" t="s">
        <v>57</v>
      </c>
      <c r="N4" s="567">
        <v>137.9</v>
      </c>
      <c r="O4" s="568">
        <v>137.9</v>
      </c>
      <c r="P4" s="12"/>
      <c r="Q4" s="12"/>
      <c r="R4" s="12"/>
      <c r="S4" s="12"/>
      <c r="T4" s="12"/>
      <c r="U4" s="12"/>
      <c r="V4" s="12"/>
      <c r="W4" s="12"/>
    </row>
    <row r="5" spans="1:23" ht="18.600000000000001">
      <c r="A5" s="12"/>
      <c r="B5" s="12"/>
      <c r="C5" s="12"/>
      <c r="D5" s="12"/>
      <c r="E5" s="32">
        <v>4</v>
      </c>
      <c r="F5" s="215" t="s">
        <v>25</v>
      </c>
      <c r="G5" s="566">
        <v>130.80000000000001</v>
      </c>
      <c r="H5" s="566">
        <v>130.80000000000001</v>
      </c>
      <c r="I5" s="181">
        <v>4</v>
      </c>
      <c r="J5" s="569" t="s">
        <v>31</v>
      </c>
      <c r="K5" s="570" t="s">
        <v>31</v>
      </c>
      <c r="L5" s="570" t="s">
        <v>31</v>
      </c>
      <c r="M5" s="571" t="s">
        <v>31</v>
      </c>
      <c r="N5" s="567">
        <v>137.05000000000001</v>
      </c>
      <c r="O5" s="568">
        <v>137.05000000000001</v>
      </c>
      <c r="P5" s="12"/>
      <c r="Q5" s="12"/>
      <c r="R5" s="12"/>
      <c r="S5" s="12"/>
      <c r="T5" s="12"/>
      <c r="U5" s="12"/>
      <c r="V5" s="12"/>
      <c r="W5" s="12"/>
    </row>
    <row r="6" spans="1:23" ht="18.600000000000001">
      <c r="A6" s="12"/>
      <c r="B6" s="12"/>
      <c r="C6" s="12"/>
      <c r="D6" s="12"/>
      <c r="E6" s="32">
        <v>5</v>
      </c>
      <c r="F6" s="215" t="s">
        <v>43</v>
      </c>
      <c r="G6" s="572">
        <v>128</v>
      </c>
      <c r="H6" s="572">
        <v>128</v>
      </c>
      <c r="I6" s="181">
        <v>5</v>
      </c>
      <c r="J6" s="573" t="s">
        <v>27</v>
      </c>
      <c r="K6" s="574" t="s">
        <v>27</v>
      </c>
      <c r="L6" s="574" t="s">
        <v>27</v>
      </c>
      <c r="M6" s="575" t="s">
        <v>27</v>
      </c>
      <c r="N6" s="567">
        <v>136.33333333333334</v>
      </c>
      <c r="O6" s="568">
        <v>136.33333333333334</v>
      </c>
      <c r="P6" s="12"/>
      <c r="Q6" s="12"/>
      <c r="R6" s="12"/>
      <c r="S6" s="12"/>
      <c r="T6" s="12"/>
      <c r="U6" s="12"/>
      <c r="V6" s="12"/>
      <c r="W6" s="12"/>
    </row>
    <row r="7" spans="1:23" ht="18.600000000000001">
      <c r="A7" s="12"/>
      <c r="B7" s="12"/>
      <c r="C7" s="12"/>
      <c r="D7" s="12"/>
      <c r="E7" s="32">
        <v>6</v>
      </c>
      <c r="F7" s="216" t="s">
        <v>69</v>
      </c>
      <c r="G7" s="566">
        <v>119.75</v>
      </c>
      <c r="H7" s="566">
        <v>119.75</v>
      </c>
      <c r="I7" s="181">
        <v>6</v>
      </c>
      <c r="J7" s="569" t="s">
        <v>62</v>
      </c>
      <c r="K7" s="570" t="s">
        <v>62</v>
      </c>
      <c r="L7" s="570" t="s">
        <v>62</v>
      </c>
      <c r="M7" s="571" t="s">
        <v>62</v>
      </c>
      <c r="N7" s="567">
        <v>134.08333333333334</v>
      </c>
      <c r="O7" s="568">
        <v>134.08333333333334</v>
      </c>
      <c r="P7" s="12"/>
      <c r="Q7" s="12"/>
      <c r="R7" s="12"/>
      <c r="S7" s="12"/>
      <c r="T7" s="12"/>
      <c r="U7" s="12"/>
      <c r="V7" s="12"/>
      <c r="W7" s="12"/>
    </row>
    <row r="8" spans="1:23" ht="18.600000000000001">
      <c r="A8" s="12"/>
      <c r="B8" s="12"/>
      <c r="C8" s="12"/>
      <c r="D8" s="12"/>
      <c r="E8" s="32">
        <v>7</v>
      </c>
      <c r="F8" s="215" t="s">
        <v>36</v>
      </c>
      <c r="G8" s="566">
        <v>118.16</v>
      </c>
      <c r="H8" s="566">
        <v>118.16</v>
      </c>
      <c r="I8" s="181">
        <v>7</v>
      </c>
      <c r="J8" s="569" t="s">
        <v>76</v>
      </c>
      <c r="K8" s="570" t="s">
        <v>76</v>
      </c>
      <c r="L8" s="570" t="s">
        <v>76</v>
      </c>
      <c r="M8" s="571" t="s">
        <v>76</v>
      </c>
      <c r="N8" s="567">
        <v>132.35</v>
      </c>
      <c r="O8" s="568">
        <v>132.35</v>
      </c>
      <c r="P8" s="12"/>
      <c r="Q8" s="12"/>
      <c r="R8" s="12"/>
      <c r="S8" s="12"/>
      <c r="T8" s="12"/>
      <c r="U8" s="12"/>
      <c r="V8" s="12"/>
      <c r="W8" s="12"/>
    </row>
    <row r="9" spans="1:23" ht="18.600000000000001">
      <c r="A9" s="12"/>
      <c r="B9" s="12"/>
      <c r="C9" s="12"/>
      <c r="D9" s="12"/>
      <c r="E9" s="32">
        <v>8</v>
      </c>
      <c r="F9" s="215" t="s">
        <v>63</v>
      </c>
      <c r="G9" s="566">
        <v>112.55</v>
      </c>
      <c r="H9" s="566">
        <v>112.55</v>
      </c>
      <c r="I9" s="181">
        <v>8</v>
      </c>
      <c r="J9" s="586" t="s">
        <v>45</v>
      </c>
      <c r="K9" s="587" t="s">
        <v>45</v>
      </c>
      <c r="L9" s="587" t="s">
        <v>45</v>
      </c>
      <c r="M9" s="588" t="s">
        <v>45</v>
      </c>
      <c r="N9" s="582">
        <v>130.80000000000001</v>
      </c>
      <c r="O9" s="583">
        <v>130.80000000000001</v>
      </c>
      <c r="P9" s="12"/>
      <c r="Q9" s="12"/>
      <c r="R9" s="12"/>
      <c r="S9" s="12"/>
      <c r="T9" s="12"/>
      <c r="U9" s="12"/>
      <c r="V9" s="12"/>
      <c r="W9" s="12"/>
    </row>
    <row r="10" spans="1:23" ht="18.600000000000001">
      <c r="A10" s="12"/>
      <c r="B10" s="12"/>
      <c r="C10" s="12"/>
      <c r="D10" s="12"/>
      <c r="E10" s="32">
        <v>9</v>
      </c>
      <c r="F10" s="215" t="s">
        <v>39</v>
      </c>
      <c r="G10" s="566">
        <v>107.8</v>
      </c>
      <c r="H10" s="566">
        <v>107.8</v>
      </c>
      <c r="I10" s="181">
        <v>9</v>
      </c>
      <c r="J10" s="569" t="s">
        <v>13</v>
      </c>
      <c r="K10" s="570" t="s">
        <v>13</v>
      </c>
      <c r="L10" s="570" t="s">
        <v>13</v>
      </c>
      <c r="M10" s="571" t="s">
        <v>13</v>
      </c>
      <c r="N10" s="584">
        <v>123.925</v>
      </c>
      <c r="O10" s="585">
        <v>123.925</v>
      </c>
      <c r="P10" s="12"/>
      <c r="Q10" s="12"/>
      <c r="R10" s="12"/>
      <c r="S10" s="12"/>
      <c r="T10" s="12"/>
      <c r="U10" s="12"/>
      <c r="V10" s="12"/>
      <c r="W10" s="12"/>
    </row>
    <row r="11" spans="1:23" ht="18.600000000000001">
      <c r="A11" s="12"/>
      <c r="B11" s="12"/>
      <c r="C11" s="12"/>
      <c r="D11" s="12"/>
      <c r="E11" s="32">
        <v>10</v>
      </c>
      <c r="F11" s="215" t="s">
        <v>37</v>
      </c>
      <c r="G11" s="595">
        <v>105.4</v>
      </c>
      <c r="H11" s="595">
        <v>105.4</v>
      </c>
      <c r="I11" s="181">
        <v>10</v>
      </c>
      <c r="J11" s="569" t="s">
        <v>33</v>
      </c>
      <c r="K11" s="570" t="s">
        <v>33</v>
      </c>
      <c r="L11" s="570" t="s">
        <v>33</v>
      </c>
      <c r="M11" s="571" t="s">
        <v>33</v>
      </c>
      <c r="N11" s="584">
        <v>123.75</v>
      </c>
      <c r="O11" s="585">
        <v>123.75</v>
      </c>
      <c r="P11" s="12"/>
      <c r="Q11" s="12"/>
      <c r="R11" s="12"/>
      <c r="S11" s="12"/>
      <c r="T11" s="12"/>
      <c r="U11" s="12"/>
      <c r="V11" s="12"/>
      <c r="W11" s="12"/>
    </row>
    <row r="12" spans="1:23" ht="18.600000000000001">
      <c r="A12" s="12"/>
      <c r="B12" s="12"/>
      <c r="C12" s="12"/>
      <c r="D12" s="12"/>
      <c r="E12" s="32">
        <v>11</v>
      </c>
      <c r="F12" s="215" t="s">
        <v>70</v>
      </c>
      <c r="G12" s="589">
        <v>104.5</v>
      </c>
      <c r="H12" s="589">
        <v>104.5</v>
      </c>
      <c r="I12" s="181">
        <v>11</v>
      </c>
      <c r="J12" s="590" t="s">
        <v>32</v>
      </c>
      <c r="K12" s="591" t="s">
        <v>32</v>
      </c>
      <c r="L12" s="591" t="s">
        <v>32</v>
      </c>
      <c r="M12" s="592" t="s">
        <v>32</v>
      </c>
      <c r="N12" s="593">
        <v>122.21666666666667</v>
      </c>
      <c r="O12" s="594">
        <v>122.21666666666667</v>
      </c>
      <c r="P12" s="12"/>
      <c r="Q12" s="12"/>
      <c r="R12" s="12"/>
      <c r="S12" s="12"/>
      <c r="T12" s="12"/>
      <c r="U12" s="12"/>
      <c r="V12" s="12"/>
      <c r="W12" s="12"/>
    </row>
    <row r="13" spans="1:23" ht="18.600000000000001">
      <c r="A13" s="12"/>
      <c r="B13" s="12"/>
      <c r="C13" s="12"/>
      <c r="D13" s="12"/>
      <c r="E13" s="32">
        <v>12</v>
      </c>
      <c r="F13" s="217" t="s">
        <v>48</v>
      </c>
      <c r="G13" s="572">
        <v>104.3</v>
      </c>
      <c r="H13" s="572">
        <v>104.3</v>
      </c>
      <c r="I13" s="181">
        <v>12</v>
      </c>
      <c r="J13" s="569" t="s">
        <v>2</v>
      </c>
      <c r="K13" s="570" t="s">
        <v>2</v>
      </c>
      <c r="L13" s="570" t="s">
        <v>2</v>
      </c>
      <c r="M13" s="571" t="s">
        <v>2</v>
      </c>
      <c r="N13" s="596">
        <v>116.81666666666666</v>
      </c>
      <c r="O13" s="597">
        <v>116.81666666666666</v>
      </c>
      <c r="P13" s="12"/>
      <c r="Q13" s="12"/>
      <c r="R13" s="12"/>
      <c r="S13" s="12"/>
      <c r="T13" s="12"/>
      <c r="U13" s="12"/>
      <c r="V13" s="12"/>
      <c r="W13" s="12"/>
    </row>
    <row r="14" spans="1:23" ht="18.600000000000001">
      <c r="A14" s="12"/>
      <c r="B14" s="12"/>
      <c r="C14" s="12"/>
      <c r="D14" s="12"/>
      <c r="E14" s="32">
        <v>13</v>
      </c>
      <c r="F14" s="215" t="s">
        <v>35</v>
      </c>
      <c r="G14" s="566">
        <v>102.72499999999999</v>
      </c>
      <c r="H14" s="566">
        <v>102.72499999999999</v>
      </c>
      <c r="I14" s="181">
        <v>13</v>
      </c>
      <c r="J14" s="598" t="s">
        <v>3</v>
      </c>
      <c r="K14" s="599" t="s">
        <v>3</v>
      </c>
      <c r="L14" s="599" t="s">
        <v>3</v>
      </c>
      <c r="M14" s="600" t="s">
        <v>3</v>
      </c>
      <c r="N14" s="582">
        <v>112.35</v>
      </c>
      <c r="O14" s="583">
        <v>112.35</v>
      </c>
      <c r="P14" s="12"/>
      <c r="Q14" s="12"/>
      <c r="R14" s="12"/>
      <c r="S14" s="12"/>
      <c r="T14" s="12"/>
      <c r="U14" s="12"/>
      <c r="V14" s="12"/>
      <c r="W14" s="12"/>
    </row>
    <row r="15" spans="1:23" ht="18.600000000000001">
      <c r="A15" s="12"/>
      <c r="B15" s="12"/>
      <c r="C15" s="12"/>
      <c r="D15" s="12"/>
      <c r="E15" s="32">
        <v>14</v>
      </c>
      <c r="F15" s="215" t="s">
        <v>72</v>
      </c>
      <c r="G15" s="566">
        <v>94.575000000000003</v>
      </c>
      <c r="H15" s="566">
        <v>94.575000000000003</v>
      </c>
      <c r="I15" s="182">
        <v>14</v>
      </c>
      <c r="J15" s="603" t="s">
        <v>61</v>
      </c>
      <c r="K15" s="603" t="s">
        <v>61</v>
      </c>
      <c r="L15" s="603" t="s">
        <v>61</v>
      </c>
      <c r="M15" s="603" t="s">
        <v>61</v>
      </c>
      <c r="N15" s="602">
        <v>109.36666666666666</v>
      </c>
      <c r="O15" s="585">
        <v>109.36666666666666</v>
      </c>
      <c r="P15" s="12"/>
      <c r="Q15" s="12"/>
      <c r="R15" s="12"/>
      <c r="S15" s="12"/>
      <c r="T15" s="12"/>
      <c r="U15" s="12"/>
      <c r="V15" s="12"/>
      <c r="W15" s="12"/>
    </row>
    <row r="16" spans="1:23" ht="18.600000000000001">
      <c r="A16" s="12"/>
      <c r="B16" s="12"/>
      <c r="C16" s="12"/>
      <c r="D16" s="12"/>
      <c r="E16" s="32"/>
      <c r="F16" s="604"/>
      <c r="G16" s="605"/>
      <c r="H16" s="605"/>
      <c r="I16" s="182">
        <v>15</v>
      </c>
      <c r="J16" s="603" t="s">
        <v>47</v>
      </c>
      <c r="K16" s="603" t="s">
        <v>47</v>
      </c>
      <c r="L16" s="603" t="s">
        <v>47</v>
      </c>
      <c r="M16" s="603" t="s">
        <v>47</v>
      </c>
      <c r="N16" s="602">
        <v>98.3</v>
      </c>
      <c r="O16" s="585">
        <v>98.3</v>
      </c>
      <c r="P16" s="12"/>
      <c r="Q16" s="12"/>
      <c r="R16" s="12"/>
      <c r="S16" s="12"/>
      <c r="T16" s="12"/>
      <c r="U16" s="12"/>
      <c r="V16" s="12"/>
      <c r="W16" s="12"/>
    </row>
    <row r="17" spans="1:23" ht="18.600000000000001">
      <c r="A17" s="12"/>
      <c r="B17" s="12"/>
      <c r="C17" s="12"/>
      <c r="D17" s="12"/>
      <c r="E17" s="32"/>
      <c r="F17" s="606" t="s">
        <v>73</v>
      </c>
      <c r="G17" s="607"/>
      <c r="H17" s="607"/>
      <c r="I17" s="182">
        <v>16</v>
      </c>
      <c r="J17" s="603" t="s">
        <v>41</v>
      </c>
      <c r="K17" s="603" t="s">
        <v>41</v>
      </c>
      <c r="L17" s="603" t="s">
        <v>41</v>
      </c>
      <c r="M17" s="603" t="s">
        <v>41</v>
      </c>
      <c r="N17" s="566">
        <v>0</v>
      </c>
      <c r="O17" s="601" t="e">
        <v>#DIV/0!</v>
      </c>
      <c r="P17" s="12"/>
      <c r="Q17" s="12"/>
      <c r="R17" s="12"/>
      <c r="S17" s="12"/>
      <c r="T17" s="12"/>
      <c r="U17" s="12"/>
      <c r="V17" s="12"/>
      <c r="W17" s="12"/>
    </row>
    <row r="18" spans="1:23" ht="18.600000000000001">
      <c r="A18" s="12"/>
      <c r="B18" s="12"/>
      <c r="C18" s="12"/>
      <c r="D18" s="12"/>
      <c r="E18" s="32"/>
      <c r="F18" s="606" t="s">
        <v>74</v>
      </c>
      <c r="G18" s="607"/>
      <c r="H18" s="607"/>
      <c r="I18" s="182">
        <v>17</v>
      </c>
      <c r="J18" s="603" t="s">
        <v>40</v>
      </c>
      <c r="K18" s="603" t="s">
        <v>40</v>
      </c>
      <c r="L18" s="603" t="s">
        <v>40</v>
      </c>
      <c r="M18" s="603" t="s">
        <v>40</v>
      </c>
      <c r="N18" s="566">
        <v>0</v>
      </c>
      <c r="O18" s="601" t="e">
        <v>#DIV/0!</v>
      </c>
      <c r="P18" s="12"/>
      <c r="Q18" s="12"/>
      <c r="R18" s="12"/>
      <c r="S18" s="12"/>
      <c r="T18" s="12"/>
      <c r="U18" s="12"/>
      <c r="V18" s="12"/>
      <c r="W18" s="12"/>
    </row>
    <row r="19" spans="1:23" ht="19.2" thickBot="1">
      <c r="A19" s="12"/>
      <c r="B19" s="12"/>
      <c r="C19" s="12"/>
      <c r="D19" s="12"/>
      <c r="E19" s="32"/>
      <c r="F19" s="135"/>
      <c r="G19" s="610"/>
      <c r="H19" s="610"/>
      <c r="I19" s="183">
        <v>18</v>
      </c>
      <c r="J19" s="611" t="s">
        <v>59</v>
      </c>
      <c r="K19" s="611" t="s">
        <v>59</v>
      </c>
      <c r="L19" s="611" t="s">
        <v>59</v>
      </c>
      <c r="M19" s="611" t="s">
        <v>59</v>
      </c>
      <c r="N19" s="608">
        <v>0</v>
      </c>
      <c r="O19" s="609" t="e">
        <v>#DIV/0!</v>
      </c>
      <c r="P19" s="12"/>
      <c r="Q19" s="12"/>
      <c r="R19" s="12"/>
      <c r="S19" s="12"/>
      <c r="T19" s="12"/>
      <c r="U19" s="12"/>
      <c r="V19" s="12"/>
      <c r="W19" s="12"/>
    </row>
    <row r="20" spans="1:23" ht="18.600000000000001">
      <c r="A20" s="12"/>
      <c r="B20" s="12"/>
      <c r="C20" s="12"/>
      <c r="D20" s="12"/>
      <c r="E20" s="32"/>
      <c r="F20" s="54"/>
      <c r="G20" s="463"/>
      <c r="H20" s="463"/>
      <c r="I20" s="19"/>
      <c r="J20" s="19"/>
      <c r="K20" s="478"/>
      <c r="L20" s="478"/>
      <c r="M20" s="19"/>
      <c r="N20" s="462"/>
      <c r="O20" s="462"/>
      <c r="P20" s="12"/>
      <c r="Q20" s="12"/>
      <c r="R20" s="12"/>
      <c r="S20" s="12"/>
      <c r="T20" s="12"/>
      <c r="U20" s="12"/>
      <c r="V20" s="12"/>
      <c r="W20" s="12"/>
    </row>
    <row r="21" spans="1:23" ht="18.600000000000001">
      <c r="A21" s="12"/>
      <c r="B21" s="12"/>
      <c r="C21" s="12"/>
      <c r="D21" s="12"/>
      <c r="E21" s="32"/>
      <c r="F21" s="54"/>
      <c r="G21" s="615"/>
      <c r="H21" s="615"/>
      <c r="I21" s="19"/>
      <c r="J21" s="19"/>
      <c r="K21" s="478"/>
      <c r="L21" s="478"/>
      <c r="M21" s="19"/>
      <c r="N21" s="462"/>
      <c r="O21" s="462"/>
      <c r="P21" s="12"/>
      <c r="Q21" s="12"/>
      <c r="R21" s="12"/>
      <c r="S21" s="12"/>
      <c r="T21" s="12"/>
      <c r="U21" s="12"/>
      <c r="V21" s="12"/>
      <c r="W21" s="12"/>
    </row>
    <row r="22" spans="1:23" ht="18.600000000000001">
      <c r="A22" s="12"/>
      <c r="B22" s="12"/>
      <c r="C22" s="12"/>
      <c r="D22" s="12"/>
      <c r="E22" s="32"/>
      <c r="F22" s="17"/>
      <c r="G22" s="15"/>
      <c r="H22" s="19"/>
      <c r="I22" s="19"/>
      <c r="J22" s="19"/>
      <c r="K22" s="32"/>
      <c r="L22" s="19"/>
      <c r="M22" s="19"/>
      <c r="N22" s="81"/>
      <c r="O22" s="15"/>
      <c r="P22" s="12"/>
      <c r="Q22" s="12"/>
      <c r="R22" s="12"/>
      <c r="S22" s="12"/>
      <c r="T22" s="12"/>
      <c r="U22" s="12"/>
      <c r="V22" s="12"/>
      <c r="W22" s="12"/>
    </row>
    <row r="23" spans="1:23" ht="18.600000000000001">
      <c r="A23" s="12"/>
      <c r="B23" s="12"/>
      <c r="C23" s="12"/>
      <c r="D23" s="12"/>
      <c r="E23" s="20"/>
      <c r="F23" s="56"/>
      <c r="G23" s="612"/>
      <c r="H23" s="612"/>
      <c r="I23" s="19"/>
      <c r="J23" s="613"/>
      <c r="K23" s="613"/>
      <c r="L23" s="613"/>
      <c r="M23" s="613"/>
      <c r="N23" s="614"/>
      <c r="O23" s="614"/>
      <c r="P23" s="12"/>
      <c r="Q23" s="12"/>
      <c r="R23" s="12"/>
      <c r="S23" s="12"/>
      <c r="T23" s="12"/>
      <c r="U23" s="12"/>
      <c r="V23" s="12"/>
      <c r="W23" s="12"/>
    </row>
    <row r="24" spans="1:23" ht="18.600000000000001">
      <c r="A24" s="12"/>
      <c r="B24" s="12"/>
      <c r="C24" s="12"/>
      <c r="D24" s="12"/>
      <c r="E24" s="32"/>
      <c r="F24" s="54"/>
      <c r="G24" s="463"/>
      <c r="H24" s="463"/>
      <c r="I24" s="19"/>
      <c r="J24" s="19"/>
      <c r="K24" s="478"/>
      <c r="L24" s="478"/>
      <c r="M24" s="19"/>
      <c r="N24" s="462"/>
      <c r="O24" s="462"/>
      <c r="P24" s="12"/>
      <c r="Q24" s="12"/>
      <c r="R24" s="12"/>
      <c r="S24" s="12"/>
      <c r="T24" s="12"/>
      <c r="U24" s="12"/>
      <c r="V24" s="12"/>
      <c r="W24" s="12"/>
    </row>
    <row r="25" spans="1:23" ht="18.600000000000001">
      <c r="A25" s="12"/>
      <c r="B25" s="12"/>
      <c r="C25" s="12"/>
      <c r="D25" s="12"/>
      <c r="E25" s="32"/>
      <c r="F25" s="54"/>
      <c r="G25" s="463"/>
      <c r="H25" s="463"/>
      <c r="I25" s="19"/>
      <c r="J25" s="19"/>
      <c r="K25" s="478"/>
      <c r="L25" s="478"/>
      <c r="M25" s="19"/>
      <c r="N25" s="462"/>
      <c r="O25" s="462"/>
      <c r="P25" s="12"/>
      <c r="Q25" s="12"/>
      <c r="R25" s="12"/>
      <c r="S25" s="12"/>
      <c r="T25" s="12"/>
      <c r="U25" s="12"/>
      <c r="V25" s="12"/>
      <c r="W25" s="12"/>
    </row>
    <row r="26" spans="1:23" ht="18.600000000000001">
      <c r="A26" s="12"/>
      <c r="B26" s="12"/>
      <c r="C26" s="12"/>
      <c r="D26" s="12"/>
      <c r="E26" s="32"/>
      <c r="F26" s="54"/>
      <c r="G26" s="463"/>
      <c r="H26" s="463"/>
      <c r="I26" s="19"/>
      <c r="J26" s="19"/>
      <c r="K26" s="478"/>
      <c r="L26" s="478"/>
      <c r="M26" s="19"/>
      <c r="N26" s="462"/>
      <c r="O26" s="462"/>
      <c r="P26" s="12"/>
      <c r="Q26" s="12"/>
      <c r="R26" s="12"/>
      <c r="S26" s="12"/>
      <c r="T26" s="12"/>
      <c r="U26" s="12"/>
      <c r="V26" s="12"/>
      <c r="W26" s="12"/>
    </row>
    <row r="27" spans="1:23" ht="18.600000000000001">
      <c r="A27" s="12"/>
      <c r="B27" s="12"/>
      <c r="C27" s="12"/>
      <c r="D27" s="12"/>
      <c r="E27" s="32"/>
      <c r="F27" s="54"/>
      <c r="G27" s="463"/>
      <c r="H27" s="463"/>
      <c r="I27" s="19"/>
      <c r="J27" s="19"/>
      <c r="K27" s="478"/>
      <c r="L27" s="478"/>
      <c r="M27" s="19"/>
      <c r="N27" s="462"/>
      <c r="O27" s="462"/>
      <c r="P27" s="12"/>
      <c r="Q27" s="12"/>
      <c r="R27" s="12"/>
      <c r="S27" s="12"/>
      <c r="T27" s="12"/>
      <c r="U27" s="12"/>
      <c r="V27" s="12"/>
      <c r="W27" s="12"/>
    </row>
    <row r="28" spans="1:23" ht="18.600000000000001">
      <c r="A28" s="12"/>
      <c r="B28" s="12"/>
      <c r="C28" s="12"/>
      <c r="D28" s="12"/>
      <c r="E28" s="32"/>
      <c r="F28" s="54"/>
      <c r="G28" s="463"/>
      <c r="H28" s="463"/>
      <c r="I28" s="19"/>
      <c r="J28" s="19"/>
      <c r="K28" s="616"/>
      <c r="L28" s="616"/>
      <c r="M28" s="19"/>
      <c r="N28" s="462"/>
      <c r="O28" s="462"/>
      <c r="P28" s="12"/>
      <c r="Q28" s="12"/>
      <c r="R28" s="12"/>
      <c r="S28" s="12"/>
      <c r="T28" s="12"/>
      <c r="U28" s="12"/>
      <c r="V28" s="12"/>
      <c r="W28" s="12"/>
    </row>
    <row r="29" spans="1:23" ht="18.600000000000001">
      <c r="A29" s="12"/>
      <c r="B29" s="12"/>
      <c r="C29" s="12"/>
      <c r="D29" s="12"/>
      <c r="E29" s="32"/>
      <c r="F29" s="54"/>
      <c r="G29" s="463"/>
      <c r="H29" s="463"/>
      <c r="I29" s="19"/>
      <c r="J29" s="19"/>
      <c r="K29" s="616"/>
      <c r="L29" s="616"/>
      <c r="M29" s="19"/>
      <c r="N29" s="462"/>
      <c r="O29" s="462"/>
      <c r="P29" s="12"/>
      <c r="Q29" s="12"/>
      <c r="R29" s="12"/>
      <c r="S29" s="12"/>
      <c r="T29" s="12"/>
      <c r="U29" s="12"/>
      <c r="V29" s="12"/>
      <c r="W29" s="12"/>
    </row>
    <row r="30" spans="1:23" ht="18.600000000000001">
      <c r="A30" s="12"/>
      <c r="B30" s="12"/>
      <c r="C30" s="12"/>
      <c r="D30" s="12"/>
      <c r="E30" s="32"/>
      <c r="F30" s="54"/>
      <c r="G30" s="463"/>
      <c r="H30" s="463"/>
      <c r="I30" s="19"/>
      <c r="J30" s="19"/>
      <c r="K30" s="616"/>
      <c r="L30" s="616"/>
      <c r="M30" s="19"/>
      <c r="N30" s="462"/>
      <c r="O30" s="462"/>
      <c r="P30" s="12"/>
      <c r="Q30" s="12"/>
      <c r="R30" s="12"/>
      <c r="S30" s="12"/>
      <c r="T30" s="12"/>
      <c r="U30" s="12"/>
      <c r="V30" s="12"/>
      <c r="W30" s="12"/>
    </row>
    <row r="31" spans="1:23" ht="18.600000000000001">
      <c r="A31" s="12"/>
      <c r="B31" s="12"/>
      <c r="C31" s="12"/>
      <c r="D31" s="12"/>
      <c r="E31" s="32"/>
      <c r="F31" s="54"/>
      <c r="G31" s="464"/>
      <c r="H31" s="464"/>
      <c r="I31" s="20"/>
      <c r="J31" s="20"/>
      <c r="K31" s="616"/>
      <c r="L31" s="616"/>
      <c r="M31" s="20"/>
      <c r="N31" s="462"/>
      <c r="O31" s="462"/>
      <c r="P31" s="12"/>
      <c r="Q31" s="12"/>
      <c r="R31" s="12"/>
      <c r="S31" s="12"/>
      <c r="T31" s="12"/>
      <c r="U31" s="12"/>
      <c r="V31" s="12"/>
      <c r="W31" s="12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</sheetData>
  <mergeCells count="90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N19:O19"/>
    <mergeCell ref="G20:H20"/>
    <mergeCell ref="K20:L20"/>
    <mergeCell ref="N20:O20"/>
    <mergeCell ref="G19:H19"/>
    <mergeCell ref="J19:M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J17:M17"/>
    <mergeCell ref="J18:M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1"/>
  <sheetViews>
    <sheetView workbookViewId="0">
      <selection activeCell="M1" sqref="M1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1"/>
      <c r="B1" s="31"/>
      <c r="C1" s="31"/>
      <c r="D1" s="31"/>
      <c r="E1" s="31"/>
      <c r="F1" s="618" t="s">
        <v>1</v>
      </c>
      <c r="G1" s="618"/>
      <c r="H1" s="31"/>
      <c r="I1" s="31"/>
      <c r="J1" s="31"/>
      <c r="K1" s="31"/>
      <c r="L1" s="33"/>
      <c r="M1" s="34"/>
      <c r="N1" s="35"/>
      <c r="O1" s="34"/>
      <c r="P1" s="34"/>
      <c r="Q1" s="31"/>
      <c r="R1" s="31"/>
      <c r="S1" s="31"/>
      <c r="T1" s="621" t="s">
        <v>14</v>
      </c>
      <c r="U1" s="622"/>
      <c r="V1" s="623"/>
      <c r="W1" s="288" t="s">
        <v>15</v>
      </c>
      <c r="X1" s="36"/>
      <c r="Y1" s="36"/>
      <c r="Z1" s="37"/>
      <c r="AA1" s="12"/>
      <c r="AB1" s="12"/>
      <c r="AC1" s="12"/>
      <c r="AD1" s="12"/>
      <c r="AE1" s="12"/>
    </row>
    <row r="2" spans="1:31" ht="19.2" thickBot="1">
      <c r="A2" s="287"/>
      <c r="B2" s="286" t="s">
        <v>60</v>
      </c>
      <c r="C2" s="289"/>
      <c r="D2" s="292">
        <v>44805</v>
      </c>
      <c r="E2" s="292">
        <v>44819</v>
      </c>
      <c r="F2" s="292">
        <v>44833</v>
      </c>
      <c r="G2" s="292"/>
      <c r="H2" s="292"/>
      <c r="I2" s="292"/>
      <c r="J2" s="293"/>
      <c r="K2" s="294"/>
      <c r="L2" s="294"/>
      <c r="M2" s="294"/>
      <c r="N2" s="294"/>
      <c r="O2" s="294"/>
      <c r="P2" s="294"/>
      <c r="Q2" s="292"/>
      <c r="R2" s="292"/>
      <c r="S2" s="295"/>
      <c r="T2" s="295"/>
      <c r="U2" s="290"/>
      <c r="V2" s="290"/>
      <c r="W2" s="291"/>
      <c r="X2" s="38"/>
      <c r="Y2" s="39"/>
      <c r="Z2" s="40"/>
      <c r="AA2" s="41"/>
      <c r="AB2" s="12"/>
      <c r="AC2" s="12"/>
      <c r="AD2" s="12"/>
      <c r="AE2" s="12"/>
    </row>
    <row r="3" spans="1:31" ht="19.2" thickBot="1">
      <c r="A3" s="32">
        <v>1</v>
      </c>
      <c r="B3" s="120" t="s">
        <v>26</v>
      </c>
      <c r="C3" s="276"/>
      <c r="D3" s="199">
        <v>2844</v>
      </c>
      <c r="E3" s="200">
        <v>2835</v>
      </c>
      <c r="F3" s="200">
        <v>0</v>
      </c>
      <c r="G3" s="200"/>
      <c r="H3" s="200"/>
      <c r="I3" s="200"/>
      <c r="J3" s="201"/>
      <c r="K3" s="201"/>
      <c r="L3" s="201"/>
      <c r="M3" s="201"/>
      <c r="N3" s="202"/>
      <c r="O3" s="203"/>
      <c r="P3" s="203"/>
      <c r="Q3" s="203"/>
      <c r="R3" s="224"/>
      <c r="S3" s="224"/>
      <c r="T3" s="203"/>
      <c r="U3" s="312">
        <f t="shared" ref="U3:U11" si="0">SUM(D3:T3)</f>
        <v>5679</v>
      </c>
      <c r="V3" s="338"/>
      <c r="W3" s="341">
        <f>SUM(D3:T3)/40</f>
        <v>141.97499999999999</v>
      </c>
      <c r="X3" s="42"/>
      <c r="Y3" s="43"/>
      <c r="Z3" s="42"/>
      <c r="AA3" s="43"/>
      <c r="AB3" s="12"/>
      <c r="AC3" s="12"/>
      <c r="AD3" s="12"/>
      <c r="AE3" s="12"/>
    </row>
    <row r="4" spans="1:31" ht="19.2" thickBot="1">
      <c r="A4" s="32">
        <v>2</v>
      </c>
      <c r="B4" s="121" t="s">
        <v>58</v>
      </c>
      <c r="C4" s="277"/>
      <c r="D4" s="145">
        <v>2738</v>
      </c>
      <c r="E4" s="141">
        <v>2794</v>
      </c>
      <c r="F4" s="141">
        <v>2810</v>
      </c>
      <c r="G4" s="141"/>
      <c r="H4" s="141"/>
      <c r="I4" s="141"/>
      <c r="J4" s="140"/>
      <c r="K4" s="140"/>
      <c r="L4" s="140"/>
      <c r="M4" s="140"/>
      <c r="N4" s="143"/>
      <c r="O4" s="144"/>
      <c r="P4" s="144"/>
      <c r="Q4" s="144"/>
      <c r="R4" s="225"/>
      <c r="S4" s="225"/>
      <c r="T4" s="144"/>
      <c r="U4" s="312">
        <f t="shared" si="0"/>
        <v>8342</v>
      </c>
      <c r="V4" s="339"/>
      <c r="W4" s="341">
        <f t="shared" ref="W4:W10" si="1">SUM(D4:T4)/60</f>
        <v>139.03333333333333</v>
      </c>
      <c r="X4" s="42"/>
      <c r="Y4" s="43"/>
      <c r="Z4" s="42"/>
      <c r="AA4" s="43"/>
      <c r="AB4" s="12"/>
      <c r="AC4" s="12"/>
      <c r="AD4" s="12"/>
      <c r="AE4" s="12"/>
    </row>
    <row r="5" spans="1:31" ht="19.2" thickBot="1">
      <c r="A5" s="32">
        <v>3</v>
      </c>
      <c r="B5" s="121" t="s">
        <v>57</v>
      </c>
      <c r="C5" s="277"/>
      <c r="D5" s="145">
        <v>2807</v>
      </c>
      <c r="E5" s="141">
        <v>2752</v>
      </c>
      <c r="F5" s="141">
        <v>2715</v>
      </c>
      <c r="G5" s="141"/>
      <c r="H5" s="141"/>
      <c r="I5" s="141"/>
      <c r="J5" s="140"/>
      <c r="K5" s="140"/>
      <c r="L5" s="140"/>
      <c r="M5" s="140"/>
      <c r="N5" s="143"/>
      <c r="O5" s="144"/>
      <c r="P5" s="144"/>
      <c r="Q5" s="144"/>
      <c r="R5" s="225"/>
      <c r="S5" s="225"/>
      <c r="T5" s="144"/>
      <c r="U5" s="312">
        <f t="shared" si="0"/>
        <v>8274</v>
      </c>
      <c r="V5" s="339"/>
      <c r="W5" s="341">
        <f t="shared" si="1"/>
        <v>137.9</v>
      </c>
      <c r="X5" s="42"/>
      <c r="Y5" s="43"/>
      <c r="Z5" s="42"/>
      <c r="AA5" s="43"/>
      <c r="AB5" s="12"/>
      <c r="AC5" s="12"/>
      <c r="AD5" s="12"/>
      <c r="AE5" s="12"/>
    </row>
    <row r="6" spans="1:31" ht="19.2" thickBot="1">
      <c r="A6" s="32">
        <v>4</v>
      </c>
      <c r="B6" s="121" t="s">
        <v>30</v>
      </c>
      <c r="C6" s="277"/>
      <c r="D6" s="145">
        <v>2736</v>
      </c>
      <c r="E6" s="141">
        <v>2769</v>
      </c>
      <c r="F6" s="141">
        <v>2736</v>
      </c>
      <c r="G6" s="141"/>
      <c r="H6" s="141"/>
      <c r="I6" s="141"/>
      <c r="J6" s="140"/>
      <c r="K6" s="140"/>
      <c r="L6" s="140"/>
      <c r="M6" s="140"/>
      <c r="N6" s="143"/>
      <c r="O6" s="144"/>
      <c r="P6" s="144"/>
      <c r="Q6" s="144"/>
      <c r="R6" s="225"/>
      <c r="S6" s="225"/>
      <c r="T6" s="144"/>
      <c r="U6" s="312">
        <f t="shared" si="0"/>
        <v>8241</v>
      </c>
      <c r="V6" s="339"/>
      <c r="W6" s="341">
        <f t="shared" si="1"/>
        <v>137.35</v>
      </c>
      <c r="X6" s="42"/>
      <c r="Y6" s="42"/>
      <c r="Z6" s="42"/>
      <c r="AA6" s="43"/>
      <c r="AB6" s="12"/>
      <c r="AC6" s="12"/>
      <c r="AD6" s="12"/>
      <c r="AE6" s="12"/>
    </row>
    <row r="7" spans="1:31" ht="19.2" thickBot="1">
      <c r="A7" s="32">
        <v>5</v>
      </c>
      <c r="B7" s="121" t="s">
        <v>31</v>
      </c>
      <c r="C7" s="277"/>
      <c r="D7" s="145">
        <v>2756</v>
      </c>
      <c r="E7" s="141">
        <v>2708</v>
      </c>
      <c r="F7" s="141">
        <v>2759</v>
      </c>
      <c r="G7" s="141"/>
      <c r="H7" s="141"/>
      <c r="I7" s="141"/>
      <c r="J7" s="140"/>
      <c r="K7" s="140"/>
      <c r="L7" s="140"/>
      <c r="M7" s="140"/>
      <c r="N7" s="143"/>
      <c r="O7" s="144"/>
      <c r="P7" s="144"/>
      <c r="Q7" s="144"/>
      <c r="R7" s="225"/>
      <c r="S7" s="225"/>
      <c r="T7" s="144"/>
      <c r="U7" s="312">
        <f t="shared" si="0"/>
        <v>8223</v>
      </c>
      <c r="V7" s="339"/>
      <c r="W7" s="341">
        <f t="shared" si="1"/>
        <v>137.05000000000001</v>
      </c>
      <c r="X7" s="42"/>
      <c r="Y7" s="42"/>
      <c r="Z7" s="42"/>
      <c r="AA7" s="43"/>
      <c r="AB7" s="12"/>
      <c r="AC7" s="12"/>
      <c r="AD7" s="12"/>
      <c r="AE7" s="12"/>
    </row>
    <row r="8" spans="1:31" ht="19.2" thickBot="1">
      <c r="A8" s="32">
        <v>6</v>
      </c>
      <c r="B8" s="121" t="s">
        <v>27</v>
      </c>
      <c r="C8" s="277"/>
      <c r="D8" s="145">
        <v>2741</v>
      </c>
      <c r="E8" s="141">
        <v>2693</v>
      </c>
      <c r="F8" s="141">
        <v>2746</v>
      </c>
      <c r="G8" s="141"/>
      <c r="H8" s="141"/>
      <c r="I8" s="141"/>
      <c r="J8" s="140"/>
      <c r="K8" s="140"/>
      <c r="L8" s="140"/>
      <c r="M8" s="140"/>
      <c r="N8" s="143"/>
      <c r="O8" s="144"/>
      <c r="P8" s="144"/>
      <c r="Q8" s="144"/>
      <c r="R8" s="225"/>
      <c r="S8" s="225"/>
      <c r="T8" s="144"/>
      <c r="U8" s="312">
        <f t="shared" si="0"/>
        <v>8180</v>
      </c>
      <c r="V8" s="339"/>
      <c r="W8" s="341">
        <f t="shared" si="1"/>
        <v>136.33333333333334</v>
      </c>
      <c r="X8" s="42"/>
      <c r="Y8" s="42"/>
      <c r="Z8" s="42"/>
      <c r="AA8" s="43"/>
      <c r="AB8" s="12"/>
      <c r="AC8" s="12"/>
      <c r="AD8" s="12"/>
      <c r="AE8" s="12"/>
    </row>
    <row r="9" spans="1:31" ht="19.2" thickBot="1">
      <c r="A9" s="32">
        <v>7</v>
      </c>
      <c r="B9" s="121" t="s">
        <v>62</v>
      </c>
      <c r="C9" s="237"/>
      <c r="D9" s="355">
        <v>2688</v>
      </c>
      <c r="E9" s="357">
        <v>2716</v>
      </c>
      <c r="F9" s="356">
        <v>2641</v>
      </c>
      <c r="G9" s="249"/>
      <c r="H9" s="249"/>
      <c r="I9" s="249"/>
      <c r="J9" s="249"/>
      <c r="K9" s="249"/>
      <c r="L9" s="250"/>
      <c r="M9" s="250"/>
      <c r="N9" s="250"/>
      <c r="O9" s="250"/>
      <c r="P9" s="251"/>
      <c r="Q9" s="252"/>
      <c r="R9" s="253"/>
      <c r="S9" s="253"/>
      <c r="T9" s="252"/>
      <c r="U9" s="312">
        <f t="shared" si="0"/>
        <v>8045</v>
      </c>
      <c r="V9" s="340"/>
      <c r="W9" s="341">
        <f t="shared" si="1"/>
        <v>134.08333333333334</v>
      </c>
      <c r="X9" s="42"/>
      <c r="Y9" s="42"/>
      <c r="Z9" s="42"/>
      <c r="AA9" s="43"/>
      <c r="AB9" s="12"/>
      <c r="AC9" s="12"/>
      <c r="AD9" s="12"/>
      <c r="AE9" s="12"/>
    </row>
    <row r="10" spans="1:31" ht="19.2" thickBot="1">
      <c r="A10" s="32">
        <v>8</v>
      </c>
      <c r="B10" s="101" t="s">
        <v>28</v>
      </c>
      <c r="C10" s="322"/>
      <c r="D10" s="145">
        <v>2576</v>
      </c>
      <c r="E10" s="141">
        <v>2630</v>
      </c>
      <c r="F10" s="141">
        <v>2702</v>
      </c>
      <c r="G10" s="141"/>
      <c r="H10" s="141"/>
      <c r="I10" s="141"/>
      <c r="J10" s="140"/>
      <c r="K10" s="140"/>
      <c r="L10" s="140"/>
      <c r="M10" s="140"/>
      <c r="N10" s="143"/>
      <c r="O10" s="144"/>
      <c r="P10" s="144"/>
      <c r="Q10" s="144"/>
      <c r="R10" s="144"/>
      <c r="S10" s="144"/>
      <c r="T10" s="144"/>
      <c r="U10" s="312">
        <f t="shared" si="0"/>
        <v>7908</v>
      </c>
      <c r="V10" s="339"/>
      <c r="W10" s="341">
        <f t="shared" si="1"/>
        <v>131.80000000000001</v>
      </c>
      <c r="X10" s="42"/>
      <c r="Y10" s="42"/>
      <c r="Z10" s="42"/>
      <c r="AA10" s="43"/>
      <c r="AB10" s="12"/>
      <c r="AC10" s="12"/>
      <c r="AD10" s="12"/>
      <c r="AE10" s="12"/>
    </row>
    <row r="11" spans="1:31" ht="19.2" thickBot="1">
      <c r="A11" s="32">
        <v>9</v>
      </c>
      <c r="B11" s="122" t="s">
        <v>29</v>
      </c>
      <c r="C11" s="354"/>
      <c r="D11" s="147">
        <v>0</v>
      </c>
      <c r="E11" s="148">
        <v>2616</v>
      </c>
      <c r="F11" s="148">
        <v>0</v>
      </c>
      <c r="G11" s="148"/>
      <c r="H11" s="148"/>
      <c r="I11" s="148"/>
      <c r="J11" s="149"/>
      <c r="K11" s="149"/>
      <c r="L11" s="149"/>
      <c r="M11" s="149"/>
      <c r="N11" s="150"/>
      <c r="O11" s="151"/>
      <c r="P11" s="151"/>
      <c r="Q11" s="151"/>
      <c r="R11" s="151"/>
      <c r="S11" s="151"/>
      <c r="T11" s="151"/>
      <c r="U11" s="345">
        <f t="shared" si="0"/>
        <v>2616</v>
      </c>
      <c r="V11" s="228"/>
      <c r="W11" s="346">
        <f>SUM(D11:T11)/20</f>
        <v>130.80000000000001</v>
      </c>
      <c r="X11" s="42"/>
      <c r="Y11" s="43"/>
      <c r="Z11" s="42"/>
      <c r="AA11" s="43"/>
      <c r="AB11" s="12"/>
      <c r="AC11" s="12"/>
      <c r="AD11" s="12"/>
      <c r="AE11" s="12"/>
    </row>
    <row r="12" spans="1:31" ht="1.5" customHeight="1">
      <c r="A12" s="32"/>
      <c r="B12" s="17"/>
      <c r="C12" s="17"/>
      <c r="D12" s="17"/>
      <c r="E12" s="17"/>
      <c r="F12" s="57"/>
      <c r="G12" s="57"/>
      <c r="H12" s="57"/>
      <c r="I12" s="57"/>
      <c r="J12" s="57"/>
      <c r="K12" s="57"/>
      <c r="L12" s="58"/>
      <c r="M12" s="58"/>
      <c r="N12" s="58"/>
      <c r="O12" s="58"/>
      <c r="P12" s="59"/>
      <c r="Q12" s="60"/>
      <c r="R12" s="60"/>
      <c r="S12" s="60"/>
      <c r="T12" s="60"/>
      <c r="U12" s="136"/>
      <c r="V12" s="60"/>
      <c r="W12" s="55"/>
      <c r="X12" s="42"/>
      <c r="Y12" s="43"/>
      <c r="Z12" s="42"/>
      <c r="AA12" s="43"/>
      <c r="AB12" s="12"/>
      <c r="AC12" s="12"/>
      <c r="AD12" s="12"/>
      <c r="AE12" s="12"/>
    </row>
    <row r="13" spans="1:31" ht="19.5" customHeight="1" thickBot="1">
      <c r="A13" s="12"/>
      <c r="B13" s="12"/>
      <c r="C13" s="12"/>
      <c r="D13" s="12"/>
      <c r="E13" s="12"/>
      <c r="F13" s="620" t="s">
        <v>1</v>
      </c>
      <c r="G13" s="62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44"/>
      <c r="Y13" s="12"/>
      <c r="Z13" s="12"/>
      <c r="AA13" s="12"/>
      <c r="AB13" s="12"/>
      <c r="AC13" s="12"/>
      <c r="AD13" s="12"/>
      <c r="AE13" s="12"/>
    </row>
    <row r="14" spans="1:31" ht="22.2" thickBot="1">
      <c r="A14" s="32"/>
      <c r="B14" s="299" t="s">
        <v>0</v>
      </c>
      <c r="C14" s="300"/>
      <c r="D14" s="301">
        <v>44805</v>
      </c>
      <c r="E14" s="292">
        <v>44819</v>
      </c>
      <c r="F14" s="292">
        <v>44833</v>
      </c>
      <c r="G14" s="301"/>
      <c r="H14" s="301"/>
      <c r="I14" s="301"/>
      <c r="J14" s="302"/>
      <c r="K14" s="303"/>
      <c r="L14" s="303"/>
      <c r="M14" s="303"/>
      <c r="N14" s="303"/>
      <c r="O14" s="303"/>
      <c r="P14" s="303"/>
      <c r="Q14" s="301"/>
      <c r="R14" s="301"/>
      <c r="S14" s="296"/>
      <c r="T14" s="296"/>
      <c r="U14" s="297" t="s">
        <v>14</v>
      </c>
      <c r="V14" s="304"/>
      <c r="W14" s="305" t="s">
        <v>15</v>
      </c>
      <c r="X14" s="42"/>
      <c r="Y14" s="12"/>
      <c r="Z14" s="12"/>
      <c r="AA14" s="12"/>
      <c r="AB14" s="12"/>
      <c r="AC14" s="12"/>
      <c r="AD14" s="12"/>
      <c r="AE14" s="12"/>
    </row>
    <row r="15" spans="1:31" ht="19.2" thickBot="1">
      <c r="A15" s="32">
        <v>1</v>
      </c>
      <c r="B15" s="120" t="s">
        <v>34</v>
      </c>
      <c r="C15" s="276"/>
      <c r="D15" s="199">
        <v>2651</v>
      </c>
      <c r="E15" s="200">
        <v>2593</v>
      </c>
      <c r="F15" s="200">
        <v>2604</v>
      </c>
      <c r="G15" s="200"/>
      <c r="H15" s="200"/>
      <c r="I15" s="200"/>
      <c r="J15" s="201"/>
      <c r="K15" s="201"/>
      <c r="L15" s="201"/>
      <c r="M15" s="201"/>
      <c r="N15" s="202"/>
      <c r="O15" s="203"/>
      <c r="P15" s="203"/>
      <c r="Q15" s="203"/>
      <c r="R15" s="224"/>
      <c r="S15" s="274"/>
      <c r="T15" s="274"/>
      <c r="U15" s="342">
        <f>SUM(D15:T15)</f>
        <v>7848</v>
      </c>
      <c r="V15" s="137"/>
      <c r="W15" s="341">
        <f>SUM(D15:T15)/60</f>
        <v>130.80000000000001</v>
      </c>
      <c r="X15" s="45"/>
      <c r="Y15" s="46"/>
      <c r="Z15" s="46"/>
      <c r="AA15" s="46"/>
      <c r="AB15" s="12"/>
      <c r="AC15" s="12"/>
      <c r="AD15" s="12"/>
      <c r="AE15" s="12"/>
    </row>
    <row r="16" spans="1:31" ht="19.2" thickBot="1">
      <c r="A16" s="32">
        <v>2</v>
      </c>
      <c r="B16" s="121" t="s">
        <v>25</v>
      </c>
      <c r="C16" s="277"/>
      <c r="D16" s="145">
        <v>2609</v>
      </c>
      <c r="E16" s="141">
        <v>2573</v>
      </c>
      <c r="F16" s="141">
        <v>2666</v>
      </c>
      <c r="G16" s="141"/>
      <c r="H16" s="141"/>
      <c r="I16" s="141"/>
      <c r="J16" s="140"/>
      <c r="K16" s="140"/>
      <c r="L16" s="140"/>
      <c r="M16" s="140"/>
      <c r="N16" s="143"/>
      <c r="O16" s="144"/>
      <c r="P16" s="144"/>
      <c r="Q16" s="144"/>
      <c r="R16" s="225"/>
      <c r="S16" s="190"/>
      <c r="T16" s="190"/>
      <c r="U16" s="342">
        <f>SUM(D16:T16)</f>
        <v>7848</v>
      </c>
      <c r="V16" s="86"/>
      <c r="W16" s="341">
        <f>SUM(D16:T16)/60</f>
        <v>130.80000000000001</v>
      </c>
      <c r="X16" s="45"/>
      <c r="Y16" s="12"/>
      <c r="Z16" s="12"/>
      <c r="AA16" s="12"/>
      <c r="AB16" s="12"/>
      <c r="AC16" s="12"/>
      <c r="AD16" s="12"/>
      <c r="AE16" s="12"/>
    </row>
    <row r="17" spans="1:31" ht="19.2" thickBot="1">
      <c r="A17" s="32">
        <v>3</v>
      </c>
      <c r="B17" s="121" t="s">
        <v>43</v>
      </c>
      <c r="C17" s="277"/>
      <c r="D17" s="145">
        <v>2561</v>
      </c>
      <c r="E17" s="141">
        <v>2555</v>
      </c>
      <c r="F17" s="141">
        <v>2564</v>
      </c>
      <c r="G17" s="141"/>
      <c r="H17" s="141"/>
      <c r="I17" s="141"/>
      <c r="J17" s="140"/>
      <c r="K17" s="140"/>
      <c r="L17" s="140"/>
      <c r="M17" s="140"/>
      <c r="N17" s="143"/>
      <c r="O17" s="144"/>
      <c r="P17" s="144"/>
      <c r="Q17" s="144"/>
      <c r="R17" s="225"/>
      <c r="S17" s="190"/>
      <c r="T17" s="190"/>
      <c r="U17" s="342">
        <f>SUM(D17:T17)</f>
        <v>7680</v>
      </c>
      <c r="V17" s="86"/>
      <c r="W17" s="341">
        <f>SUM(D17:T17)/60</f>
        <v>128</v>
      </c>
      <c r="X17" s="45"/>
      <c r="Y17" s="12"/>
      <c r="Z17" s="12"/>
      <c r="AA17" s="12"/>
      <c r="AB17" s="12"/>
      <c r="AC17" s="12"/>
      <c r="AD17" s="12"/>
      <c r="AE17" s="12"/>
    </row>
    <row r="18" spans="1:31" ht="19.2" thickBot="1">
      <c r="A18" s="32">
        <v>4</v>
      </c>
      <c r="B18" s="121" t="s">
        <v>4</v>
      </c>
      <c r="C18" s="277"/>
      <c r="D18" s="145">
        <v>2499</v>
      </c>
      <c r="E18" s="141">
        <v>0</v>
      </c>
      <c r="F18" s="141">
        <v>2458</v>
      </c>
      <c r="G18" s="141"/>
      <c r="H18" s="141"/>
      <c r="I18" s="141"/>
      <c r="J18" s="140"/>
      <c r="K18" s="140"/>
      <c r="L18" s="140"/>
      <c r="M18" s="140"/>
      <c r="N18" s="143"/>
      <c r="O18" s="144"/>
      <c r="P18" s="144"/>
      <c r="Q18" s="144"/>
      <c r="R18" s="225"/>
      <c r="S18" s="190"/>
      <c r="T18" s="190"/>
      <c r="U18" s="342">
        <f>SUM(D18:T18)</f>
        <v>4957</v>
      </c>
      <c r="V18" s="86"/>
      <c r="W18" s="341">
        <f>SUM(D18:T18)/40</f>
        <v>123.925</v>
      </c>
      <c r="X18" s="45"/>
      <c r="Y18" s="12"/>
      <c r="Z18" s="12"/>
      <c r="AA18" s="12"/>
      <c r="AB18" s="12"/>
      <c r="AC18" s="12"/>
      <c r="AD18" s="12"/>
      <c r="AE18" s="12"/>
    </row>
    <row r="19" spans="1:31" ht="19.2" thickBot="1">
      <c r="A19" s="32">
        <v>5</v>
      </c>
      <c r="B19" s="121" t="s">
        <v>33</v>
      </c>
      <c r="C19" s="277"/>
      <c r="D19" s="145">
        <v>2484</v>
      </c>
      <c r="E19" s="141">
        <v>2400</v>
      </c>
      <c r="F19" s="141">
        <v>2533</v>
      </c>
      <c r="G19" s="141"/>
      <c r="H19" s="141"/>
      <c r="I19" s="141"/>
      <c r="J19" s="140"/>
      <c r="K19" s="140"/>
      <c r="L19" s="140"/>
      <c r="M19" s="140"/>
      <c r="N19" s="143"/>
      <c r="O19" s="144"/>
      <c r="P19" s="144"/>
      <c r="Q19" s="144"/>
      <c r="R19" s="225"/>
      <c r="S19" s="190"/>
      <c r="T19" s="190"/>
      <c r="U19" s="342">
        <f>SUM(D19:T19)</f>
        <v>7417</v>
      </c>
      <c r="V19" s="86"/>
      <c r="W19" s="341">
        <f>SUM(D19:T19)/60</f>
        <v>123.61666666666666</v>
      </c>
      <c r="X19" s="45"/>
      <c r="Y19" s="12"/>
      <c r="Z19" s="12"/>
      <c r="AA19" s="12"/>
      <c r="AB19" s="12"/>
      <c r="AC19" s="12"/>
      <c r="AD19" s="12"/>
      <c r="AE19" s="12"/>
    </row>
    <row r="20" spans="1:31" ht="19.2" thickBot="1">
      <c r="A20" s="32">
        <v>6</v>
      </c>
      <c r="B20" s="121" t="s">
        <v>32</v>
      </c>
      <c r="C20" s="277"/>
      <c r="D20" s="145">
        <v>2392</v>
      </c>
      <c r="E20" s="141">
        <v>2490</v>
      </c>
      <c r="F20" s="141">
        <v>2451</v>
      </c>
      <c r="G20" s="141"/>
      <c r="H20" s="141"/>
      <c r="I20" s="141"/>
      <c r="J20" s="140"/>
      <c r="K20" s="140"/>
      <c r="L20" s="140"/>
      <c r="M20" s="140"/>
      <c r="N20" s="143"/>
      <c r="O20" s="144"/>
      <c r="P20" s="144"/>
      <c r="Q20" s="144"/>
      <c r="R20" s="225"/>
      <c r="S20" s="190"/>
      <c r="T20" s="190"/>
      <c r="U20" s="342">
        <f>SUM(D20:T20)</f>
        <v>7333</v>
      </c>
      <c r="V20" s="86"/>
      <c r="W20" s="341">
        <f>SUM(D20:T20)/60</f>
        <v>122.21666666666667</v>
      </c>
      <c r="X20" s="45"/>
      <c r="Y20" s="12"/>
      <c r="Z20" s="12"/>
      <c r="AA20" s="12"/>
      <c r="AB20" s="12"/>
      <c r="AC20" s="12"/>
      <c r="AD20" s="12"/>
      <c r="AE20" s="12"/>
    </row>
    <row r="21" spans="1:31" ht="19.2" thickBot="1">
      <c r="A21" s="32">
        <v>7</v>
      </c>
      <c r="B21" s="134" t="s">
        <v>69</v>
      </c>
      <c r="C21" s="237"/>
      <c r="D21" s="369">
        <v>2348</v>
      </c>
      <c r="E21" s="188">
        <v>0</v>
      </c>
      <c r="F21" s="188">
        <v>2442</v>
      </c>
      <c r="G21" s="188"/>
      <c r="H21" s="188"/>
      <c r="I21" s="188"/>
      <c r="J21" s="146"/>
      <c r="K21" s="146"/>
      <c r="L21" s="146"/>
      <c r="M21" s="146"/>
      <c r="N21" s="189"/>
      <c r="O21" s="190"/>
      <c r="P21" s="190"/>
      <c r="Q21" s="190"/>
      <c r="R21" s="227"/>
      <c r="S21" s="190"/>
      <c r="T21" s="190"/>
      <c r="U21" s="342">
        <f>SUM(D21:T21)</f>
        <v>4790</v>
      </c>
      <c r="V21" s="191"/>
      <c r="W21" s="341">
        <f>SUM(D21:T21)/40</f>
        <v>119.75</v>
      </c>
      <c r="X21" s="45"/>
      <c r="Y21" s="12"/>
      <c r="Z21" s="12"/>
      <c r="AA21" s="12"/>
      <c r="AB21" s="12"/>
      <c r="AC21" s="12"/>
      <c r="AD21" s="12"/>
      <c r="AE21" s="12"/>
    </row>
    <row r="22" spans="1:31" ht="19.2" thickBot="1">
      <c r="A22" s="32">
        <v>8</v>
      </c>
      <c r="B22" s="121" t="s">
        <v>36</v>
      </c>
      <c r="C22" s="277"/>
      <c r="D22" s="146">
        <v>2453</v>
      </c>
      <c r="E22" s="188">
        <v>1111</v>
      </c>
      <c r="F22" s="188">
        <v>2344</v>
      </c>
      <c r="G22" s="188"/>
      <c r="H22" s="188"/>
      <c r="I22" s="188"/>
      <c r="J22" s="146"/>
      <c r="K22" s="146"/>
      <c r="L22" s="146"/>
      <c r="M22" s="146"/>
      <c r="N22" s="189"/>
      <c r="O22" s="190"/>
      <c r="P22" s="190"/>
      <c r="Q22" s="190"/>
      <c r="R22" s="227"/>
      <c r="S22" s="190"/>
      <c r="T22" s="190"/>
      <c r="U22" s="342">
        <f>SUM(D22:T22)</f>
        <v>5908</v>
      </c>
      <c r="V22" s="191"/>
      <c r="W22" s="341">
        <f>SUM(D22:T22)/50</f>
        <v>118.16</v>
      </c>
      <c r="X22" s="45"/>
      <c r="Y22" s="624"/>
      <c r="Z22" s="624"/>
      <c r="AA22" s="624"/>
      <c r="AB22" s="12"/>
      <c r="AC22" s="12"/>
      <c r="AD22" s="12"/>
      <c r="AE22" s="12"/>
    </row>
    <row r="23" spans="1:31" ht="18.600000000000001" customHeight="1" thickBot="1">
      <c r="A23" s="32">
        <v>9</v>
      </c>
      <c r="B23" s="121" t="s">
        <v>54</v>
      </c>
      <c r="C23" s="283"/>
      <c r="D23" s="281">
        <v>2403</v>
      </c>
      <c r="E23" s="370">
        <v>2383</v>
      </c>
      <c r="F23" s="349">
        <v>2223</v>
      </c>
      <c r="G23" s="349"/>
      <c r="H23" s="349"/>
      <c r="I23" s="349"/>
      <c r="J23" s="349"/>
      <c r="K23" s="349"/>
      <c r="L23" s="350"/>
      <c r="M23" s="350"/>
      <c r="N23" s="350"/>
      <c r="O23" s="350"/>
      <c r="P23" s="351"/>
      <c r="Q23" s="352"/>
      <c r="R23" s="353"/>
      <c r="S23" s="190"/>
      <c r="T23" s="190"/>
      <c r="U23" s="342">
        <f>SUM(D23:T23)</f>
        <v>7009</v>
      </c>
      <c r="V23" s="86"/>
      <c r="W23" s="341">
        <f>SUM(D23:T23)/60</f>
        <v>116.81666666666666</v>
      </c>
      <c r="X23" s="45"/>
      <c r="Y23" s="624"/>
      <c r="Z23" s="624"/>
      <c r="AA23" s="624"/>
      <c r="AB23" s="12"/>
      <c r="AC23" s="12"/>
      <c r="AD23" s="12"/>
      <c r="AE23" s="12"/>
    </row>
    <row r="24" spans="1:31" ht="18.600000000000001" customHeight="1" thickBot="1">
      <c r="A24" s="32">
        <v>10</v>
      </c>
      <c r="B24" s="122" t="s">
        <v>3</v>
      </c>
      <c r="C24" s="285"/>
      <c r="D24" s="281">
        <v>2280</v>
      </c>
      <c r="E24" s="148">
        <v>2240</v>
      </c>
      <c r="F24" s="148">
        <v>2221</v>
      </c>
      <c r="G24" s="148"/>
      <c r="H24" s="148"/>
      <c r="I24" s="148"/>
      <c r="J24" s="149"/>
      <c r="K24" s="149"/>
      <c r="L24" s="149"/>
      <c r="M24" s="149"/>
      <c r="N24" s="150"/>
      <c r="O24" s="151"/>
      <c r="P24" s="151"/>
      <c r="Q24" s="151"/>
      <c r="R24" s="151"/>
      <c r="S24" s="306"/>
      <c r="T24" s="306"/>
      <c r="U24" s="347">
        <f>SUM(D24:T24)</f>
        <v>6741</v>
      </c>
      <c r="V24" s="138"/>
      <c r="W24" s="346">
        <f>SUM(D24:T24)/60</f>
        <v>112.35</v>
      </c>
      <c r="X24" s="45"/>
      <c r="Y24" s="32"/>
      <c r="Z24" s="32"/>
      <c r="AA24" s="32"/>
      <c r="AB24" s="12"/>
      <c r="AC24" s="12"/>
      <c r="AD24" s="12"/>
      <c r="AE24" s="12"/>
    </row>
    <row r="25" spans="1:31" ht="18.600000000000001" customHeight="1">
      <c r="A25" s="3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45"/>
      <c r="Y25" s="32"/>
      <c r="Z25" s="32"/>
      <c r="AA25" s="32"/>
      <c r="AB25" s="12"/>
      <c r="AC25" s="12"/>
      <c r="AD25" s="12"/>
      <c r="AE25" s="12"/>
    </row>
    <row r="26" spans="1:31" ht="22.2" thickBot="1">
      <c r="A26" s="32"/>
      <c r="B26" s="12"/>
      <c r="C26" s="12"/>
      <c r="D26" s="12"/>
      <c r="E26" s="17"/>
      <c r="F26" s="620" t="s">
        <v>1</v>
      </c>
      <c r="G26" s="620"/>
      <c r="H26" s="49"/>
      <c r="I26" s="49"/>
      <c r="J26" s="49"/>
      <c r="K26" s="49"/>
      <c r="L26" s="50"/>
      <c r="M26" s="50"/>
      <c r="N26" s="50"/>
      <c r="O26" s="50"/>
      <c r="P26" s="51"/>
      <c r="Q26" s="52"/>
      <c r="R26" s="52"/>
      <c r="S26" s="52"/>
      <c r="T26" s="52"/>
      <c r="U26" s="53"/>
      <c r="V26" s="52"/>
      <c r="W26" s="55"/>
      <c r="X26" s="45"/>
      <c r="Y26" s="32"/>
      <c r="Z26" s="32"/>
      <c r="AA26" s="32"/>
      <c r="AB26" s="12"/>
      <c r="AC26" s="12"/>
      <c r="AD26" s="12"/>
      <c r="AE26" s="12"/>
    </row>
    <row r="27" spans="1:31" ht="22.2" thickBot="1">
      <c r="A27" s="32"/>
      <c r="B27" s="307" t="s">
        <v>7</v>
      </c>
      <c r="C27" s="308"/>
      <c r="D27" s="309">
        <v>44805</v>
      </c>
      <c r="E27" s="292">
        <v>44819</v>
      </c>
      <c r="F27" s="292">
        <v>44833</v>
      </c>
      <c r="G27" s="309"/>
      <c r="H27" s="309"/>
      <c r="I27" s="309"/>
      <c r="J27" s="310"/>
      <c r="K27" s="311"/>
      <c r="L27" s="311"/>
      <c r="M27" s="311"/>
      <c r="N27" s="311"/>
      <c r="O27" s="311"/>
      <c r="P27" s="311"/>
      <c r="Q27" s="309"/>
      <c r="R27" s="309"/>
      <c r="S27" s="296"/>
      <c r="T27" s="296"/>
      <c r="U27" s="297" t="s">
        <v>14</v>
      </c>
      <c r="V27" s="304"/>
      <c r="W27" s="305" t="s">
        <v>15</v>
      </c>
      <c r="X27" s="45"/>
      <c r="Y27" s="22"/>
      <c r="Z27" s="22"/>
      <c r="AA27" s="22"/>
      <c r="AB27" s="12"/>
      <c r="AC27" s="12"/>
      <c r="AD27" s="12"/>
      <c r="AE27" s="12"/>
    </row>
    <row r="28" spans="1:31" ht="19.2" thickBot="1">
      <c r="A28" s="32">
        <v>1</v>
      </c>
      <c r="B28" s="121" t="s">
        <v>63</v>
      </c>
      <c r="C28" s="283"/>
      <c r="D28" s="278">
        <v>2253</v>
      </c>
      <c r="E28" s="201">
        <v>2223</v>
      </c>
      <c r="F28" s="200">
        <v>2277</v>
      </c>
      <c r="G28" s="200"/>
      <c r="H28" s="200"/>
      <c r="I28" s="200"/>
      <c r="J28" s="200"/>
      <c r="K28" s="200"/>
      <c r="L28" s="201"/>
      <c r="M28" s="201"/>
      <c r="N28" s="204"/>
      <c r="O28" s="202"/>
      <c r="P28" s="202"/>
      <c r="Q28" s="203"/>
      <c r="R28" s="224"/>
      <c r="S28" s="203"/>
      <c r="T28" s="203"/>
      <c r="U28" s="312">
        <f t="shared" ref="U28:U37" si="2">SUM(D28:T28)</f>
        <v>6753</v>
      </c>
      <c r="V28" s="137"/>
      <c r="W28" s="223">
        <f>SUM(D28:T28)/60</f>
        <v>112.55</v>
      </c>
      <c r="X28" s="45"/>
      <c r="Y28" s="22"/>
      <c r="Z28" s="22"/>
      <c r="AA28" s="22"/>
      <c r="AB28" s="12"/>
      <c r="AC28" s="12"/>
      <c r="AD28" s="12"/>
      <c r="AE28" s="12"/>
    </row>
    <row r="29" spans="1:31" ht="19.2" thickBot="1">
      <c r="A29" s="32">
        <v>2</v>
      </c>
      <c r="B29" s="121" t="s">
        <v>61</v>
      </c>
      <c r="C29" s="283"/>
      <c r="D29" s="279">
        <v>2162</v>
      </c>
      <c r="E29" s="188">
        <v>2191</v>
      </c>
      <c r="F29" s="188">
        <v>2209</v>
      </c>
      <c r="G29" s="188"/>
      <c r="H29" s="188"/>
      <c r="I29" s="188"/>
      <c r="J29" s="146"/>
      <c r="K29" s="146"/>
      <c r="L29" s="146"/>
      <c r="M29" s="146"/>
      <c r="N29" s="189"/>
      <c r="O29" s="190"/>
      <c r="P29" s="190"/>
      <c r="Q29" s="190"/>
      <c r="R29" s="227"/>
      <c r="S29" s="144"/>
      <c r="T29" s="144"/>
      <c r="U29" s="312">
        <f t="shared" si="2"/>
        <v>6562</v>
      </c>
      <c r="V29" s="191"/>
      <c r="W29" s="223">
        <f>SUM(D29:T29)/60</f>
        <v>109.36666666666666</v>
      </c>
      <c r="X29" s="45"/>
      <c r="Y29" s="22"/>
      <c r="Z29" s="22"/>
      <c r="AA29" s="22"/>
      <c r="AB29" s="12"/>
      <c r="AC29" s="12"/>
      <c r="AD29" s="12"/>
      <c r="AE29" s="12"/>
    </row>
    <row r="30" spans="1:31" ht="19.2" thickBot="1">
      <c r="A30" s="32">
        <v>3</v>
      </c>
      <c r="B30" s="121" t="s">
        <v>39</v>
      </c>
      <c r="C30" s="283"/>
      <c r="D30" s="275">
        <v>2164</v>
      </c>
      <c r="E30" s="140">
        <v>2148</v>
      </c>
      <c r="F30" s="141">
        <v>0</v>
      </c>
      <c r="G30" s="141"/>
      <c r="H30" s="141"/>
      <c r="I30" s="141"/>
      <c r="J30" s="141"/>
      <c r="K30" s="145"/>
      <c r="L30" s="145"/>
      <c r="M30" s="145"/>
      <c r="N30" s="263"/>
      <c r="O30" s="266"/>
      <c r="P30" s="263"/>
      <c r="Q30" s="263"/>
      <c r="R30" s="273"/>
      <c r="S30" s="144"/>
      <c r="T30" s="144"/>
      <c r="U30" s="312">
        <f t="shared" si="2"/>
        <v>4312</v>
      </c>
      <c r="V30" s="139"/>
      <c r="W30" s="223">
        <f>SUM(D30:T30)/40</f>
        <v>107.8</v>
      </c>
      <c r="X30" s="45"/>
      <c r="Y30" s="22"/>
      <c r="Z30" s="22"/>
      <c r="AA30" s="22"/>
      <c r="AB30" s="12"/>
      <c r="AC30" s="12"/>
      <c r="AD30" s="12"/>
      <c r="AE30" s="12"/>
    </row>
    <row r="31" spans="1:31" ht="19.2" thickBot="1">
      <c r="A31" s="32">
        <v>4</v>
      </c>
      <c r="B31" s="121" t="s">
        <v>37</v>
      </c>
      <c r="C31" s="283"/>
      <c r="D31" s="279">
        <v>2121</v>
      </c>
      <c r="E31" s="141">
        <v>2033</v>
      </c>
      <c r="F31" s="186">
        <v>2170</v>
      </c>
      <c r="G31" s="186"/>
      <c r="H31" s="187"/>
      <c r="I31" s="141"/>
      <c r="J31" s="141"/>
      <c r="K31" s="145"/>
      <c r="L31" s="145"/>
      <c r="M31" s="145"/>
      <c r="N31" s="263"/>
      <c r="O31" s="265"/>
      <c r="P31" s="263"/>
      <c r="Q31" s="263"/>
      <c r="R31" s="273"/>
      <c r="S31" s="144"/>
      <c r="T31" s="144"/>
      <c r="U31" s="312">
        <f t="shared" si="2"/>
        <v>6324</v>
      </c>
      <c r="V31" s="344"/>
      <c r="W31" s="223">
        <f>SUM(D31:T31)/60</f>
        <v>105.4</v>
      </c>
      <c r="X31" s="45"/>
      <c r="Y31" s="47"/>
      <c r="Z31" s="47"/>
      <c r="AA31" s="47"/>
      <c r="AB31" s="12"/>
      <c r="AC31" s="12"/>
      <c r="AD31" s="12"/>
      <c r="AE31" s="12"/>
    </row>
    <row r="32" spans="1:31" ht="19.2" thickBot="1">
      <c r="A32" s="32">
        <v>5</v>
      </c>
      <c r="B32" s="134" t="s">
        <v>70</v>
      </c>
      <c r="C32" s="284"/>
      <c r="D32" s="275">
        <v>2150</v>
      </c>
      <c r="E32" s="140">
        <v>2147</v>
      </c>
      <c r="F32" s="141">
        <v>1973</v>
      </c>
      <c r="G32" s="141"/>
      <c r="H32" s="141"/>
      <c r="I32" s="141"/>
      <c r="J32" s="141"/>
      <c r="K32" s="141"/>
      <c r="L32" s="140"/>
      <c r="M32" s="140"/>
      <c r="N32" s="142"/>
      <c r="O32" s="143"/>
      <c r="P32" s="143"/>
      <c r="Q32" s="144"/>
      <c r="R32" s="225"/>
      <c r="S32" s="144"/>
      <c r="T32" s="144"/>
      <c r="U32" s="312">
        <f t="shared" si="2"/>
        <v>6270</v>
      </c>
      <c r="V32" s="86"/>
      <c r="W32" s="223">
        <f>SUM(D32:T32)/60</f>
        <v>104.5</v>
      </c>
      <c r="X32" s="45"/>
      <c r="Y32" s="624"/>
      <c r="Z32" s="624"/>
      <c r="AA32" s="624"/>
      <c r="AB32" s="12"/>
      <c r="AC32" s="12"/>
      <c r="AD32" s="12"/>
      <c r="AE32" s="12"/>
    </row>
    <row r="33" spans="1:31" ht="19.2" thickBot="1">
      <c r="A33" s="32">
        <v>6</v>
      </c>
      <c r="B33" s="121" t="s">
        <v>42</v>
      </c>
      <c r="C33" s="283"/>
      <c r="D33" s="275">
        <v>2126</v>
      </c>
      <c r="E33" s="140">
        <v>2134</v>
      </c>
      <c r="F33" s="141">
        <v>1998</v>
      </c>
      <c r="G33" s="141"/>
      <c r="H33" s="141"/>
      <c r="I33" s="141"/>
      <c r="J33" s="141"/>
      <c r="K33" s="145"/>
      <c r="L33" s="145"/>
      <c r="M33" s="145"/>
      <c r="N33" s="263"/>
      <c r="O33" s="266"/>
      <c r="P33" s="263"/>
      <c r="Q33" s="263"/>
      <c r="R33" s="273"/>
      <c r="S33" s="144"/>
      <c r="T33" s="144"/>
      <c r="U33" s="312">
        <f t="shared" si="2"/>
        <v>6258</v>
      </c>
      <c r="V33" s="139"/>
      <c r="W33" s="223">
        <f>SUM(D33:T33)/60</f>
        <v>104.3</v>
      </c>
      <c r="X33" s="45"/>
      <c r="Y33" s="22"/>
      <c r="Z33" s="22"/>
      <c r="AA33" s="22"/>
      <c r="AB33" s="12"/>
      <c r="AC33" s="12"/>
      <c r="AD33" s="12"/>
      <c r="AE33" s="12"/>
    </row>
    <row r="34" spans="1:31" ht="19.2" thickBot="1">
      <c r="A34" s="32">
        <v>7</v>
      </c>
      <c r="B34" s="121" t="s">
        <v>35</v>
      </c>
      <c r="C34" s="283"/>
      <c r="D34" s="279">
        <v>2041</v>
      </c>
      <c r="E34" s="141">
        <v>0</v>
      </c>
      <c r="F34" s="187">
        <v>2068</v>
      </c>
      <c r="G34" s="186"/>
      <c r="H34" s="186"/>
      <c r="I34" s="141"/>
      <c r="J34" s="141"/>
      <c r="K34" s="145"/>
      <c r="L34" s="145"/>
      <c r="M34" s="145"/>
      <c r="N34" s="263"/>
      <c r="O34" s="265"/>
      <c r="P34" s="263"/>
      <c r="Q34" s="263"/>
      <c r="R34" s="273"/>
      <c r="S34" s="144"/>
      <c r="T34" s="144"/>
      <c r="U34" s="312">
        <f t="shared" si="2"/>
        <v>4109</v>
      </c>
      <c r="V34" s="344"/>
      <c r="W34" s="223">
        <f>SUM(D34:T34)/40</f>
        <v>102.72499999999999</v>
      </c>
      <c r="X34" s="45"/>
      <c r="Y34" s="22"/>
      <c r="Z34" s="22"/>
      <c r="AA34" s="22"/>
      <c r="AB34" s="12"/>
      <c r="AC34" s="12"/>
      <c r="AD34" s="12"/>
      <c r="AE34" s="12"/>
    </row>
    <row r="35" spans="1:31" ht="19.2" thickBot="1">
      <c r="A35" s="32">
        <v>8</v>
      </c>
      <c r="B35" s="121" t="s">
        <v>38</v>
      </c>
      <c r="C35" s="283"/>
      <c r="D35" s="275">
        <v>2019</v>
      </c>
      <c r="E35" s="141">
        <v>1951</v>
      </c>
      <c r="F35" s="141">
        <v>1928</v>
      </c>
      <c r="G35" s="141"/>
      <c r="H35" s="141"/>
      <c r="I35" s="141"/>
      <c r="J35" s="141"/>
      <c r="K35" s="141"/>
      <c r="L35" s="140"/>
      <c r="M35" s="140"/>
      <c r="N35" s="142"/>
      <c r="O35" s="143"/>
      <c r="P35" s="143"/>
      <c r="Q35" s="144"/>
      <c r="R35" s="225"/>
      <c r="S35" s="144"/>
      <c r="T35" s="144"/>
      <c r="U35" s="312">
        <f t="shared" si="2"/>
        <v>5898</v>
      </c>
      <c r="V35" s="86"/>
      <c r="W35" s="223">
        <f>SUM(D35:T35)/60</f>
        <v>98.3</v>
      </c>
      <c r="X35" s="45"/>
      <c r="Y35" s="617"/>
      <c r="Z35" s="617"/>
      <c r="AA35" s="617"/>
      <c r="AB35" s="12"/>
      <c r="AC35" s="12"/>
      <c r="AD35" s="12"/>
      <c r="AE35" s="12"/>
    </row>
    <row r="36" spans="1:31" ht="19.2" thickBot="1">
      <c r="A36" s="32">
        <v>9</v>
      </c>
      <c r="B36" s="121" t="s">
        <v>72</v>
      </c>
      <c r="C36" s="283"/>
      <c r="D36" s="280">
        <v>1942</v>
      </c>
      <c r="E36" s="188">
        <v>1841</v>
      </c>
      <c r="F36" s="188">
        <v>0</v>
      </c>
      <c r="G36" s="188"/>
      <c r="H36" s="188"/>
      <c r="I36" s="188"/>
      <c r="J36" s="146"/>
      <c r="K36" s="146"/>
      <c r="L36" s="146"/>
      <c r="M36" s="146"/>
      <c r="N36" s="189"/>
      <c r="O36" s="190"/>
      <c r="P36" s="190"/>
      <c r="Q36" s="190"/>
      <c r="R36" s="227"/>
      <c r="S36" s="144"/>
      <c r="T36" s="144"/>
      <c r="U36" s="312">
        <f t="shared" si="2"/>
        <v>3783</v>
      </c>
      <c r="V36" s="191"/>
      <c r="W36" s="223">
        <f>SUM(D36:T36)/40</f>
        <v>94.575000000000003</v>
      </c>
      <c r="X36" s="45"/>
      <c r="Y36" s="32"/>
      <c r="Z36" s="32"/>
      <c r="AA36" s="32"/>
      <c r="AB36" s="12"/>
      <c r="AC36" s="12"/>
      <c r="AD36" s="12"/>
      <c r="AE36" s="12"/>
    </row>
    <row r="37" spans="1:31" ht="19.5" customHeight="1" thickBot="1">
      <c r="A37" s="32">
        <v>10</v>
      </c>
      <c r="B37" s="122" t="s">
        <v>40</v>
      </c>
      <c r="C37" s="285"/>
      <c r="D37" s="282">
        <v>0</v>
      </c>
      <c r="E37" s="148">
        <v>0</v>
      </c>
      <c r="F37" s="148">
        <v>0</v>
      </c>
      <c r="G37" s="148"/>
      <c r="H37" s="148"/>
      <c r="I37" s="148"/>
      <c r="J37" s="149"/>
      <c r="K37" s="149"/>
      <c r="L37" s="149"/>
      <c r="M37" s="149"/>
      <c r="N37" s="150"/>
      <c r="O37" s="151"/>
      <c r="P37" s="151"/>
      <c r="Q37" s="151"/>
      <c r="R37" s="226"/>
      <c r="S37" s="151"/>
      <c r="T37" s="151"/>
      <c r="U37" s="345">
        <f t="shared" si="2"/>
        <v>0</v>
      </c>
      <c r="V37" s="138"/>
      <c r="W37" s="348">
        <f>SUM(D37:T37)/20</f>
        <v>0</v>
      </c>
      <c r="X37" s="45"/>
      <c r="Y37" s="617"/>
      <c r="Z37" s="617"/>
      <c r="AA37" s="617"/>
      <c r="AB37" s="12"/>
      <c r="AC37" s="12"/>
      <c r="AD37" s="12"/>
      <c r="AE37" s="12"/>
    </row>
    <row r="38" spans="1:31" ht="19.5" customHeight="1" thickBot="1">
      <c r="A38" s="32"/>
      <c r="B38" s="54"/>
      <c r="C38" s="54"/>
      <c r="D38" s="50"/>
      <c r="E38" s="50"/>
      <c r="F38" s="49"/>
      <c r="G38" s="49"/>
      <c r="H38" s="49"/>
      <c r="I38" s="49"/>
      <c r="J38" s="49"/>
      <c r="K38" s="49"/>
      <c r="L38" s="50"/>
      <c r="M38" s="50"/>
      <c r="N38" s="343"/>
      <c r="O38" s="51"/>
      <c r="P38" s="51"/>
      <c r="Q38" s="52"/>
      <c r="R38" s="52"/>
      <c r="S38" s="52"/>
      <c r="T38" s="52"/>
      <c r="U38" s="53"/>
      <c r="V38" s="52"/>
      <c r="W38" s="55"/>
      <c r="X38" s="45"/>
      <c r="Y38" s="617"/>
      <c r="Z38" s="617"/>
      <c r="AA38" s="617"/>
      <c r="AB38" s="12"/>
      <c r="AC38" s="12"/>
      <c r="AD38" s="12"/>
      <c r="AE38" s="12"/>
    </row>
    <row r="39" spans="1:31" ht="22.2" thickBot="1">
      <c r="A39" s="32"/>
      <c r="B39" s="307" t="s">
        <v>82</v>
      </c>
      <c r="C39" s="308"/>
      <c r="D39" s="309">
        <v>44805</v>
      </c>
      <c r="E39" s="292">
        <v>44819</v>
      </c>
      <c r="F39" s="292">
        <v>44833</v>
      </c>
      <c r="G39" s="309"/>
      <c r="H39" s="309"/>
      <c r="I39" s="309"/>
      <c r="J39" s="310"/>
      <c r="K39" s="311"/>
      <c r="L39" s="311"/>
      <c r="M39" s="311"/>
      <c r="N39" s="311"/>
      <c r="O39" s="311"/>
      <c r="P39" s="311"/>
      <c r="Q39" s="309"/>
      <c r="R39" s="309"/>
      <c r="S39" s="296"/>
      <c r="T39" s="296"/>
      <c r="U39" s="297" t="s">
        <v>14</v>
      </c>
      <c r="V39" s="304"/>
      <c r="W39" s="305" t="s">
        <v>15</v>
      </c>
      <c r="X39" s="45"/>
      <c r="Y39" s="32"/>
      <c r="Z39" s="32"/>
      <c r="AA39" s="32"/>
      <c r="AB39" s="12"/>
      <c r="AC39" s="12"/>
      <c r="AD39" s="12"/>
      <c r="AE39" s="12"/>
    </row>
    <row r="40" spans="1:31" ht="19.2" thickBot="1">
      <c r="A40" s="32"/>
      <c r="B40" s="122" t="s">
        <v>76</v>
      </c>
      <c r="C40" s="285"/>
      <c r="D40" s="358">
        <v>0</v>
      </c>
      <c r="E40" s="359">
        <v>2725</v>
      </c>
      <c r="F40" s="360">
        <v>2569</v>
      </c>
      <c r="G40" s="360"/>
      <c r="H40" s="360"/>
      <c r="I40" s="360"/>
      <c r="J40" s="360"/>
      <c r="K40" s="360"/>
      <c r="L40" s="359"/>
      <c r="M40" s="359"/>
      <c r="N40" s="361"/>
      <c r="O40" s="362"/>
      <c r="P40" s="362"/>
      <c r="Q40" s="363"/>
      <c r="R40" s="364"/>
      <c r="S40" s="363"/>
      <c r="T40" s="363"/>
      <c r="U40" s="345">
        <f>SUM(D40:T40)</f>
        <v>5294</v>
      </c>
      <c r="V40" s="365"/>
      <c r="W40" s="348">
        <f>SUM(D40:T40)/40</f>
        <v>132.35</v>
      </c>
      <c r="X40" s="45"/>
      <c r="Y40" s="32"/>
      <c r="Z40" s="32"/>
      <c r="AA40" s="32"/>
      <c r="AB40" s="12"/>
      <c r="AC40" s="12"/>
      <c r="AD40" s="12"/>
      <c r="AE40" s="12"/>
    </row>
    <row r="41" spans="1:31" ht="18.600000000000001">
      <c r="A41" s="32"/>
      <c r="B41" s="12"/>
      <c r="C41" s="12"/>
      <c r="D41" s="61"/>
      <c r="E41" s="49"/>
      <c r="F41" s="49"/>
      <c r="G41" s="49"/>
      <c r="H41" s="49"/>
      <c r="I41" s="49"/>
      <c r="J41" s="50"/>
      <c r="K41" s="50"/>
      <c r="L41" s="50"/>
      <c r="M41" s="50"/>
      <c r="N41" s="51"/>
      <c r="O41" s="52"/>
      <c r="P41" s="52"/>
      <c r="Q41" s="52"/>
      <c r="R41" s="52"/>
      <c r="S41" s="52"/>
      <c r="T41" s="52"/>
      <c r="U41" s="53"/>
      <c r="V41" s="52"/>
      <c r="W41" s="55"/>
      <c r="X41" s="45"/>
      <c r="Y41" s="32"/>
      <c r="Z41" s="32"/>
      <c r="AA41" s="32"/>
      <c r="AB41" s="12"/>
      <c r="AC41" s="12"/>
      <c r="AD41" s="12"/>
      <c r="AE41" s="12"/>
    </row>
    <row r="42" spans="1:31" ht="21.6">
      <c r="A42" s="15"/>
      <c r="B42" s="56"/>
      <c r="C42" s="56"/>
      <c r="D42" s="56"/>
      <c r="E42" s="17"/>
      <c r="F42" s="229"/>
      <c r="G42" s="229"/>
      <c r="H42" s="229"/>
      <c r="I42" s="229"/>
      <c r="J42" s="229"/>
      <c r="K42" s="229"/>
      <c r="L42" s="57"/>
      <c r="M42" s="57"/>
      <c r="N42" s="58"/>
      <c r="O42" s="58"/>
      <c r="P42" s="230"/>
      <c r="Q42" s="59"/>
      <c r="R42" s="59"/>
      <c r="S42" s="60"/>
      <c r="T42" s="619"/>
      <c r="U42" s="619"/>
      <c r="V42" s="619"/>
      <c r="W42" s="36"/>
      <c r="X42" s="45"/>
      <c r="Y42" s="32"/>
      <c r="Z42" s="32"/>
      <c r="AA42" s="32"/>
      <c r="AB42" s="12"/>
      <c r="AC42" s="12"/>
      <c r="AD42" s="12"/>
      <c r="AE42" s="12"/>
    </row>
    <row r="43" spans="1:31" ht="18.600000000000001">
      <c r="A43" s="1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231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45"/>
      <c r="Y43" s="617"/>
      <c r="Z43" s="617"/>
      <c r="AA43" s="617"/>
      <c r="AB43" s="12"/>
      <c r="AC43" s="12"/>
      <c r="AD43" s="12"/>
      <c r="AE43" s="12"/>
    </row>
    <row r="44" spans="1:31" ht="18.600000000000001">
      <c r="A44" s="15"/>
      <c r="B44" s="54"/>
      <c r="C44" s="54"/>
      <c r="D44" s="54"/>
      <c r="E44" s="17"/>
      <c r="F44" s="61"/>
      <c r="G44" s="49"/>
      <c r="H44" s="49"/>
      <c r="I44" s="49"/>
      <c r="J44" s="49"/>
      <c r="K44" s="49"/>
      <c r="L44" s="50"/>
      <c r="M44" s="50"/>
      <c r="N44" s="50"/>
      <c r="O44" s="50"/>
      <c r="P44" s="51"/>
      <c r="Q44" s="52"/>
      <c r="R44" s="52"/>
      <c r="S44" s="52"/>
      <c r="T44" s="52"/>
      <c r="U44" s="53"/>
      <c r="V44" s="52"/>
      <c r="W44" s="55"/>
      <c r="X44" s="45"/>
      <c r="Y44" s="32"/>
      <c r="Z44" s="32"/>
      <c r="AA44" s="32"/>
      <c r="AB44" s="12"/>
      <c r="AC44" s="12"/>
      <c r="AD44" s="12"/>
      <c r="AE44" s="12"/>
    </row>
    <row r="45" spans="1:31" ht="18.600000000000001">
      <c r="A45" s="15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45"/>
      <c r="Y45" s="32"/>
      <c r="Z45" s="32"/>
      <c r="AA45" s="32"/>
      <c r="AB45" s="12"/>
      <c r="AC45" s="12"/>
      <c r="AD45" s="12"/>
      <c r="AE45" s="12"/>
    </row>
    <row r="46" spans="1:31" ht="18.600000000000001">
      <c r="A46" s="32"/>
      <c r="B46" s="54"/>
      <c r="C46" s="54"/>
      <c r="D46" s="54"/>
      <c r="E46" s="17"/>
      <c r="F46" s="61"/>
      <c r="G46" s="49"/>
      <c r="H46" s="49"/>
      <c r="I46" s="49"/>
      <c r="J46" s="49"/>
      <c r="K46" s="49"/>
      <c r="L46" s="50"/>
      <c r="M46" s="50"/>
      <c r="N46" s="50"/>
      <c r="O46" s="50"/>
      <c r="P46" s="51"/>
      <c r="Q46" s="52"/>
      <c r="R46" s="52"/>
      <c r="S46" s="52"/>
      <c r="T46" s="52"/>
      <c r="U46" s="53"/>
      <c r="V46" s="52"/>
      <c r="W46" s="55"/>
      <c r="X46" s="45"/>
      <c r="Y46" s="617"/>
      <c r="Z46" s="617"/>
      <c r="AA46" s="617"/>
      <c r="AB46" s="12"/>
      <c r="AC46" s="12"/>
      <c r="AD46" s="12"/>
      <c r="AE46" s="12"/>
    </row>
    <row r="47" spans="1:31" ht="18.600000000000001">
      <c r="A47" s="32"/>
      <c r="B47" s="54"/>
      <c r="C47" s="54"/>
      <c r="D47" s="54"/>
      <c r="E47" s="17"/>
      <c r="F47" s="61"/>
      <c r="G47" s="49"/>
      <c r="H47" s="49"/>
      <c r="I47" s="49"/>
      <c r="J47" s="49"/>
      <c r="K47" s="49"/>
      <c r="L47" s="50"/>
      <c r="M47" s="50"/>
      <c r="N47" s="50"/>
      <c r="O47" s="50"/>
      <c r="P47" s="51"/>
      <c r="Q47" s="52"/>
      <c r="R47" s="52"/>
      <c r="S47" s="52"/>
      <c r="T47" s="52"/>
      <c r="U47" s="53"/>
      <c r="V47" s="52"/>
      <c r="W47" s="55"/>
      <c r="X47" s="45"/>
      <c r="Y47" s="22"/>
      <c r="Z47" s="22"/>
      <c r="AA47" s="22"/>
      <c r="AB47" s="12"/>
      <c r="AC47" s="12"/>
      <c r="AD47" s="12"/>
      <c r="AE47" s="12"/>
    </row>
    <row r="48" spans="1:31" ht="18.600000000000001">
      <c r="A48" s="32"/>
      <c r="B48" s="54"/>
      <c r="C48" s="54"/>
      <c r="D48" s="54"/>
      <c r="E48" s="17"/>
      <c r="F48" s="61"/>
      <c r="G48" s="49"/>
      <c r="H48" s="49"/>
      <c r="I48" s="49"/>
      <c r="J48" s="49"/>
      <c r="K48" s="49"/>
      <c r="L48" s="50"/>
      <c r="M48" s="50"/>
      <c r="N48" s="50"/>
      <c r="O48" s="50"/>
      <c r="P48" s="51"/>
      <c r="Q48" s="52"/>
      <c r="R48" s="52"/>
      <c r="S48" s="52"/>
      <c r="T48" s="52"/>
      <c r="U48" s="53"/>
      <c r="V48" s="52"/>
      <c r="W48" s="55"/>
      <c r="X48" s="45"/>
      <c r="Y48" s="12"/>
      <c r="Z48" s="12"/>
      <c r="AA48" s="12"/>
      <c r="AB48" s="12"/>
      <c r="AC48" s="12"/>
      <c r="AD48" s="12"/>
      <c r="AE48" s="12"/>
    </row>
    <row r="49" spans="1:31" ht="18.600000000000001">
      <c r="A49" s="32"/>
      <c r="B49" s="54"/>
      <c r="C49" s="54"/>
      <c r="D49" s="54"/>
      <c r="E49" s="17"/>
      <c r="F49" s="61"/>
      <c r="G49" s="49"/>
      <c r="H49" s="49"/>
      <c r="I49" s="49"/>
      <c r="J49" s="49"/>
      <c r="K49" s="49"/>
      <c r="L49" s="50"/>
      <c r="M49" s="50"/>
      <c r="N49" s="50"/>
      <c r="O49" s="50"/>
      <c r="P49" s="51"/>
      <c r="Q49" s="52"/>
      <c r="R49" s="52"/>
      <c r="S49" s="52"/>
      <c r="T49" s="52"/>
      <c r="U49" s="53"/>
      <c r="V49" s="52"/>
      <c r="W49" s="55"/>
      <c r="X49" s="45"/>
      <c r="Y49" s="12"/>
      <c r="Z49" s="12"/>
      <c r="AA49" s="12"/>
      <c r="AB49" s="12"/>
      <c r="AC49" s="12"/>
      <c r="AD49" s="12"/>
      <c r="AE49" s="12"/>
    </row>
    <row r="50" spans="1:31" ht="18.600000000000001">
      <c r="A50" s="32"/>
      <c r="B50" s="54"/>
      <c r="C50" s="54"/>
      <c r="D50" s="54"/>
      <c r="E50" s="17"/>
      <c r="F50" s="61"/>
      <c r="G50" s="49"/>
      <c r="H50" s="49"/>
      <c r="I50" s="49"/>
      <c r="J50" s="49"/>
      <c r="K50" s="49"/>
      <c r="L50" s="50"/>
      <c r="M50" s="50"/>
      <c r="N50" s="50"/>
      <c r="O50" s="50"/>
      <c r="P50" s="51"/>
      <c r="Q50" s="52"/>
      <c r="R50" s="52"/>
      <c r="S50" s="52"/>
      <c r="T50" s="52"/>
      <c r="U50" s="53"/>
      <c r="V50" s="52"/>
      <c r="W50" s="55"/>
      <c r="X50" s="44"/>
      <c r="Y50" s="12"/>
      <c r="Z50" s="12"/>
      <c r="AA50" s="12"/>
      <c r="AB50" s="12"/>
      <c r="AC50" s="12"/>
      <c r="AD50" s="12"/>
      <c r="AE50" s="12"/>
    </row>
    <row r="51" spans="1:31" ht="2.25" customHeight="1">
      <c r="A51" s="32"/>
      <c r="B51" s="17"/>
      <c r="C51" s="17"/>
      <c r="D51" s="17"/>
      <c r="E51" s="17"/>
      <c r="F51" s="49"/>
      <c r="G51" s="49"/>
      <c r="H51" s="49"/>
      <c r="I51" s="49"/>
      <c r="J51" s="49"/>
      <c r="K51" s="50"/>
      <c r="L51" s="50"/>
      <c r="M51" s="50"/>
      <c r="N51" s="50"/>
      <c r="O51" s="50"/>
      <c r="P51" s="52"/>
      <c r="Q51" s="52"/>
      <c r="R51" s="52"/>
      <c r="S51" s="52"/>
      <c r="T51" s="55"/>
      <c r="U51" s="53"/>
      <c r="V51" s="55"/>
      <c r="W51" s="55"/>
      <c r="X51" s="44"/>
      <c r="Y51" s="12"/>
      <c r="Z51" s="12"/>
      <c r="AA51" s="12"/>
      <c r="AB51" s="12"/>
      <c r="AC51" s="12"/>
      <c r="AD51" s="12"/>
      <c r="AE51" s="12"/>
    </row>
    <row r="52" spans="1:3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48"/>
      <c r="Y52" s="12"/>
      <c r="Z52" s="12"/>
      <c r="AA52" s="12"/>
      <c r="AB52" s="12"/>
      <c r="AC52" s="12"/>
      <c r="AD52" s="12"/>
      <c r="AE52" s="12"/>
    </row>
    <row r="53" spans="1:3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</row>
    <row r="62" spans="1:3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</row>
    <row r="63" spans="1:3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</row>
    <row r="64" spans="1:3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</row>
    <row r="65" spans="1:3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</row>
    <row r="66" spans="1:3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</row>
    <row r="67" spans="1:3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</row>
    <row r="68" spans="1:3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</row>
    <row r="69" spans="1:3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</row>
    <row r="70" spans="1:3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</row>
    <row r="71" spans="1:3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</row>
    <row r="72" spans="1:3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</row>
    <row r="73" spans="1:3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</row>
    <row r="74" spans="1:3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</row>
    <row r="75" spans="1:3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3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</row>
    <row r="77" spans="1:3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</row>
    <row r="78" spans="1:3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</row>
    <row r="79" spans="1:3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</row>
    <row r="80" spans="1:3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</row>
    <row r="81" spans="1:3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</row>
    <row r="82" spans="1:3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</row>
    <row r="83" spans="1:3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</row>
    <row r="84" spans="1:3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</row>
    <row r="85" spans="1:3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</row>
    <row r="86" spans="1:3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</row>
    <row r="87" spans="1:3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</row>
    <row r="88" spans="1:3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3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</row>
    <row r="90" spans="1:3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</row>
    <row r="91" spans="1:3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</row>
  </sheetData>
  <sortState xmlns:xlrd2="http://schemas.microsoft.com/office/spreadsheetml/2017/richdata2" ref="B15:W24">
    <sortCondition descending="1" ref="W15:W24"/>
  </sortState>
  <mergeCells count="13">
    <mergeCell ref="Y35:AA35"/>
    <mergeCell ref="Y43:AA43"/>
    <mergeCell ref="Y46:AA46"/>
    <mergeCell ref="F1:G1"/>
    <mergeCell ref="Y38:AA38"/>
    <mergeCell ref="T42:V42"/>
    <mergeCell ref="F13:G13"/>
    <mergeCell ref="F26:G26"/>
    <mergeCell ref="T1:V1"/>
    <mergeCell ref="Y37:AA37"/>
    <mergeCell ref="Y22:AA22"/>
    <mergeCell ref="Y23:AA23"/>
    <mergeCell ref="Y32:AA3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tabSelected="1" topLeftCell="B1" workbookViewId="0">
      <selection activeCell="T15" sqref="T15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0">
      <c r="A2" s="12"/>
      <c r="B2" s="12"/>
      <c r="C2" s="12"/>
      <c r="D2" s="12"/>
      <c r="E2" s="12"/>
      <c r="F2" s="12"/>
      <c r="G2" s="12"/>
      <c r="H2" s="663" t="s">
        <v>20</v>
      </c>
      <c r="I2" s="664"/>
      <c r="J2" s="664"/>
      <c r="K2" s="664"/>
      <c r="L2" s="664"/>
      <c r="M2" s="664"/>
      <c r="N2" s="664"/>
      <c r="O2" s="664"/>
      <c r="P2" s="664"/>
      <c r="Q2" s="665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9.2" thickBot="1">
      <c r="A3" s="12"/>
      <c r="B3" s="12"/>
      <c r="C3" s="12"/>
      <c r="D3" s="12"/>
      <c r="E3" s="12"/>
      <c r="F3" s="12"/>
      <c r="G3" s="12"/>
      <c r="H3" s="154"/>
      <c r="I3" s="632"/>
      <c r="J3" s="632"/>
      <c r="K3" s="632"/>
      <c r="L3" s="632"/>
      <c r="M3" s="155"/>
      <c r="N3" s="155"/>
      <c r="O3" s="155"/>
      <c r="P3" s="155"/>
      <c r="Q3" s="15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9.8" thickTop="1" thickBot="1">
      <c r="A4" s="12"/>
      <c r="B4" s="12"/>
      <c r="C4" s="12"/>
      <c r="D4" s="12"/>
      <c r="E4" s="12"/>
      <c r="F4" s="12"/>
      <c r="G4" s="12"/>
      <c r="H4" s="157"/>
      <c r="I4" s="158"/>
      <c r="J4" s="8" t="s">
        <v>21</v>
      </c>
      <c r="K4" s="9">
        <f>SUM(J6:J43)</f>
        <v>1</v>
      </c>
      <c r="L4" s="8" t="s">
        <v>21</v>
      </c>
      <c r="M4" s="10">
        <f>SUM(L6:L43)</f>
        <v>1</v>
      </c>
      <c r="N4" s="8" t="s">
        <v>21</v>
      </c>
      <c r="O4" s="9">
        <f>SUM(N6:N43)</f>
        <v>45</v>
      </c>
      <c r="P4" s="8" t="s">
        <v>21</v>
      </c>
      <c r="Q4" s="159">
        <f>SUM(P6:P43)</f>
        <v>427</v>
      </c>
      <c r="R4" s="153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22.2" thickTop="1" thickBot="1">
      <c r="A5" s="12"/>
      <c r="B5" s="12"/>
      <c r="C5" s="12"/>
      <c r="D5" s="12"/>
      <c r="E5" s="12"/>
      <c r="F5" s="12"/>
      <c r="G5" s="152" t="s">
        <v>22</v>
      </c>
      <c r="H5" s="635" t="s">
        <v>23</v>
      </c>
      <c r="I5" s="636"/>
      <c r="J5" s="633" t="s">
        <v>49</v>
      </c>
      <c r="K5" s="633"/>
      <c r="L5" s="633" t="s">
        <v>51</v>
      </c>
      <c r="M5" s="633"/>
      <c r="N5" s="633" t="s">
        <v>50</v>
      </c>
      <c r="O5" s="633"/>
      <c r="P5" s="633" t="s">
        <v>52</v>
      </c>
      <c r="Q5" s="634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600000000000001">
      <c r="A6" s="12"/>
      <c r="B6" s="12"/>
      <c r="C6" s="12"/>
      <c r="D6" s="12"/>
      <c r="E6" s="12"/>
      <c r="F6" s="12"/>
      <c r="G6" s="21">
        <v>1</v>
      </c>
      <c r="H6" s="637" t="s">
        <v>58</v>
      </c>
      <c r="I6" s="638" t="s">
        <v>58</v>
      </c>
      <c r="J6" s="628">
        <v>1</v>
      </c>
      <c r="K6" s="628">
        <v>1</v>
      </c>
      <c r="L6" s="625">
        <v>0</v>
      </c>
      <c r="M6" s="625">
        <v>0</v>
      </c>
      <c r="N6" s="629">
        <v>8</v>
      </c>
      <c r="O6" s="629">
        <v>8</v>
      </c>
      <c r="P6" s="630">
        <v>44</v>
      </c>
      <c r="Q6" s="631">
        <v>44</v>
      </c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8.600000000000001">
      <c r="A7" s="12"/>
      <c r="B7" s="12"/>
      <c r="C7" s="12"/>
      <c r="D7" s="12"/>
      <c r="E7" s="12"/>
      <c r="F7" s="12"/>
      <c r="G7" s="21">
        <v>2</v>
      </c>
      <c r="H7" s="626" t="s">
        <v>46</v>
      </c>
      <c r="I7" s="627" t="s">
        <v>46</v>
      </c>
      <c r="J7" s="639">
        <v>0</v>
      </c>
      <c r="K7" s="639">
        <v>0</v>
      </c>
      <c r="L7" s="653">
        <v>1</v>
      </c>
      <c r="M7" s="653">
        <v>1</v>
      </c>
      <c r="N7" s="654">
        <v>2</v>
      </c>
      <c r="O7" s="654">
        <v>2</v>
      </c>
      <c r="P7" s="655">
        <v>22</v>
      </c>
      <c r="Q7" s="656">
        <v>22</v>
      </c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8.600000000000001">
      <c r="A8" s="12"/>
      <c r="B8" s="12"/>
      <c r="C8" s="12"/>
      <c r="D8" s="12"/>
      <c r="E8" s="12"/>
      <c r="F8" s="12"/>
      <c r="G8" s="21">
        <v>3</v>
      </c>
      <c r="H8" s="626" t="s">
        <v>31</v>
      </c>
      <c r="I8" s="627" t="s">
        <v>31</v>
      </c>
      <c r="J8" s="639">
        <v>0</v>
      </c>
      <c r="K8" s="639">
        <v>0</v>
      </c>
      <c r="L8" s="653">
        <v>0</v>
      </c>
      <c r="M8" s="653">
        <v>0</v>
      </c>
      <c r="N8" s="654">
        <v>8</v>
      </c>
      <c r="O8" s="654">
        <v>8</v>
      </c>
      <c r="P8" s="655">
        <v>39</v>
      </c>
      <c r="Q8" s="656">
        <v>39</v>
      </c>
      <c r="R8" s="2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8.600000000000001">
      <c r="A9" s="12"/>
      <c r="B9" s="12"/>
      <c r="C9" s="12"/>
      <c r="D9" s="12"/>
      <c r="E9" s="12"/>
      <c r="F9" s="12"/>
      <c r="G9" s="21">
        <v>4</v>
      </c>
      <c r="H9" s="626" t="s">
        <v>30</v>
      </c>
      <c r="I9" s="627" t="s">
        <v>30</v>
      </c>
      <c r="J9" s="639">
        <v>0</v>
      </c>
      <c r="K9" s="639">
        <v>0</v>
      </c>
      <c r="L9" s="653">
        <v>0</v>
      </c>
      <c r="M9" s="653">
        <v>0</v>
      </c>
      <c r="N9" s="654">
        <v>7</v>
      </c>
      <c r="O9" s="654">
        <v>7</v>
      </c>
      <c r="P9" s="655">
        <v>40</v>
      </c>
      <c r="Q9" s="656">
        <v>40</v>
      </c>
      <c r="R9" s="2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8.600000000000001">
      <c r="A10" s="12"/>
      <c r="B10" s="12"/>
      <c r="C10" s="12"/>
      <c r="D10" s="12"/>
      <c r="E10" s="12"/>
      <c r="F10" s="12"/>
      <c r="G10" s="21">
        <v>5</v>
      </c>
      <c r="H10" s="626" t="s">
        <v>27</v>
      </c>
      <c r="I10" s="627" t="s">
        <v>27</v>
      </c>
      <c r="J10" s="657">
        <v>0</v>
      </c>
      <c r="K10" s="657">
        <v>0</v>
      </c>
      <c r="L10" s="653">
        <v>0</v>
      </c>
      <c r="M10" s="653">
        <v>0</v>
      </c>
      <c r="N10" s="654">
        <v>6</v>
      </c>
      <c r="O10" s="654">
        <v>6</v>
      </c>
      <c r="P10" s="655">
        <v>36</v>
      </c>
      <c r="Q10" s="656">
        <v>36</v>
      </c>
      <c r="R10" s="2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8.600000000000001">
      <c r="A11" s="12"/>
      <c r="B11" s="12"/>
      <c r="C11" s="12"/>
      <c r="D11" s="12"/>
      <c r="E11" s="12"/>
      <c r="F11" s="12"/>
      <c r="G11" s="21">
        <v>6</v>
      </c>
      <c r="H11" s="626" t="s">
        <v>57</v>
      </c>
      <c r="I11" s="627" t="s">
        <v>57</v>
      </c>
      <c r="J11" s="639">
        <v>0</v>
      </c>
      <c r="K11" s="639">
        <v>0</v>
      </c>
      <c r="L11" s="653">
        <v>0</v>
      </c>
      <c r="M11" s="653">
        <v>0</v>
      </c>
      <c r="N11" s="654">
        <v>4</v>
      </c>
      <c r="O11" s="654">
        <v>4</v>
      </c>
      <c r="P11" s="655">
        <v>43</v>
      </c>
      <c r="Q11" s="656">
        <v>43</v>
      </c>
      <c r="R11" s="2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8.600000000000001">
      <c r="A12" s="12"/>
      <c r="B12" s="12"/>
      <c r="C12" s="12"/>
      <c r="D12" s="12"/>
      <c r="E12" s="12"/>
      <c r="F12" s="12"/>
      <c r="G12" s="21">
        <v>7</v>
      </c>
      <c r="H12" s="626" t="s">
        <v>26</v>
      </c>
      <c r="I12" s="627" t="s">
        <v>26</v>
      </c>
      <c r="J12" s="639">
        <v>0</v>
      </c>
      <c r="K12" s="639">
        <v>0</v>
      </c>
      <c r="L12" s="653">
        <v>0</v>
      </c>
      <c r="M12" s="653">
        <v>0</v>
      </c>
      <c r="N12" s="654">
        <v>4</v>
      </c>
      <c r="O12" s="654">
        <v>4</v>
      </c>
      <c r="P12" s="655">
        <v>33</v>
      </c>
      <c r="Q12" s="656">
        <v>33</v>
      </c>
      <c r="R12" s="2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8.600000000000001">
      <c r="A13" s="12"/>
      <c r="B13" s="12"/>
      <c r="C13" s="12"/>
      <c r="D13" s="12"/>
      <c r="E13" s="12"/>
      <c r="F13" s="12"/>
      <c r="G13" s="21">
        <v>8</v>
      </c>
      <c r="H13" s="626" t="s">
        <v>25</v>
      </c>
      <c r="I13" s="627" t="s">
        <v>25</v>
      </c>
      <c r="J13" s="639">
        <v>0</v>
      </c>
      <c r="K13" s="639">
        <v>0</v>
      </c>
      <c r="L13" s="653">
        <v>0</v>
      </c>
      <c r="M13" s="653">
        <v>0</v>
      </c>
      <c r="N13" s="654">
        <v>2</v>
      </c>
      <c r="O13" s="654">
        <v>2</v>
      </c>
      <c r="P13" s="655">
        <v>23</v>
      </c>
      <c r="Q13" s="656">
        <v>23</v>
      </c>
      <c r="R13" s="2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18.600000000000001">
      <c r="A14" s="12"/>
      <c r="B14" s="12"/>
      <c r="C14" s="12"/>
      <c r="D14" s="12"/>
      <c r="E14" s="12"/>
      <c r="F14" s="12"/>
      <c r="G14" s="21">
        <v>9</v>
      </c>
      <c r="H14" s="626" t="s">
        <v>43</v>
      </c>
      <c r="I14" s="627" t="s">
        <v>43</v>
      </c>
      <c r="J14" s="639">
        <v>0</v>
      </c>
      <c r="K14" s="639">
        <v>0</v>
      </c>
      <c r="L14" s="653">
        <v>0</v>
      </c>
      <c r="M14" s="653">
        <v>0</v>
      </c>
      <c r="N14" s="654">
        <v>2</v>
      </c>
      <c r="O14" s="654">
        <v>2</v>
      </c>
      <c r="P14" s="655">
        <v>18</v>
      </c>
      <c r="Q14" s="656">
        <v>18</v>
      </c>
      <c r="R14" s="2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8.600000000000001">
      <c r="A15" s="12"/>
      <c r="B15" s="12"/>
      <c r="C15" s="12"/>
      <c r="D15" s="12"/>
      <c r="E15" s="12"/>
      <c r="F15" s="12"/>
      <c r="G15" s="21">
        <v>10</v>
      </c>
      <c r="H15" s="626" t="s">
        <v>62</v>
      </c>
      <c r="I15" s="627" t="s">
        <v>62</v>
      </c>
      <c r="J15" s="639">
        <v>0</v>
      </c>
      <c r="K15" s="639">
        <v>0</v>
      </c>
      <c r="L15" s="653">
        <v>0</v>
      </c>
      <c r="M15" s="653">
        <v>0</v>
      </c>
      <c r="N15" s="654">
        <v>1</v>
      </c>
      <c r="O15" s="654">
        <v>1</v>
      </c>
      <c r="P15" s="655">
        <v>29</v>
      </c>
      <c r="Q15" s="656">
        <v>29</v>
      </c>
      <c r="R15" s="2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8.600000000000001">
      <c r="A16" s="12"/>
      <c r="B16" s="12"/>
      <c r="C16" s="12"/>
      <c r="D16" s="12"/>
      <c r="E16" s="12"/>
      <c r="F16" s="12"/>
      <c r="G16" s="21">
        <v>11</v>
      </c>
      <c r="H16" s="626" t="s">
        <v>28</v>
      </c>
      <c r="I16" s="627" t="s">
        <v>28</v>
      </c>
      <c r="J16" s="639">
        <v>0</v>
      </c>
      <c r="K16" s="639">
        <v>0</v>
      </c>
      <c r="L16" s="653">
        <v>0</v>
      </c>
      <c r="M16" s="653">
        <v>0</v>
      </c>
      <c r="N16" s="654">
        <v>1</v>
      </c>
      <c r="O16" s="654">
        <v>1</v>
      </c>
      <c r="P16" s="655">
        <v>25</v>
      </c>
      <c r="Q16" s="656">
        <v>25</v>
      </c>
      <c r="R16" s="2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8.600000000000001">
      <c r="A17" s="12"/>
      <c r="B17" s="12"/>
      <c r="C17" s="12"/>
      <c r="D17" s="12"/>
      <c r="E17" s="12"/>
      <c r="F17" s="12"/>
      <c r="G17" s="21">
        <v>12</v>
      </c>
      <c r="H17" s="626" t="s">
        <v>33</v>
      </c>
      <c r="I17" s="627" t="s">
        <v>33</v>
      </c>
      <c r="J17" s="639">
        <v>0</v>
      </c>
      <c r="K17" s="639">
        <v>0</v>
      </c>
      <c r="L17" s="653">
        <v>0</v>
      </c>
      <c r="M17" s="653">
        <v>0</v>
      </c>
      <c r="N17" s="654">
        <v>0</v>
      </c>
      <c r="O17" s="654">
        <v>1</v>
      </c>
      <c r="P17" s="655">
        <v>13</v>
      </c>
      <c r="Q17" s="656">
        <v>13</v>
      </c>
      <c r="R17" s="2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8.600000000000001">
      <c r="A18" s="12"/>
      <c r="B18" s="12"/>
      <c r="C18" s="12"/>
      <c r="D18" s="12"/>
      <c r="E18" s="12"/>
      <c r="F18" s="12"/>
      <c r="G18" s="21">
        <v>13</v>
      </c>
      <c r="H18" s="626" t="s">
        <v>76</v>
      </c>
      <c r="I18" s="627" t="s">
        <v>76</v>
      </c>
      <c r="J18" s="639">
        <v>0</v>
      </c>
      <c r="K18" s="639">
        <v>0</v>
      </c>
      <c r="L18" s="653">
        <v>0</v>
      </c>
      <c r="M18" s="653">
        <v>0</v>
      </c>
      <c r="N18" s="654">
        <v>0</v>
      </c>
      <c r="O18" s="654">
        <v>0</v>
      </c>
      <c r="P18" s="655">
        <v>20</v>
      </c>
      <c r="Q18" s="656">
        <v>20</v>
      </c>
      <c r="R18" s="2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8.600000000000001">
      <c r="A19" s="12"/>
      <c r="B19" s="12"/>
      <c r="C19" s="12"/>
      <c r="D19" s="12"/>
      <c r="E19" s="12"/>
      <c r="F19" s="12"/>
      <c r="G19" s="21">
        <v>14</v>
      </c>
      <c r="H19" s="626" t="s">
        <v>32</v>
      </c>
      <c r="I19" s="627" t="s">
        <v>32</v>
      </c>
      <c r="J19" s="639">
        <v>0</v>
      </c>
      <c r="K19" s="639">
        <v>0</v>
      </c>
      <c r="L19" s="653">
        <v>0</v>
      </c>
      <c r="M19" s="653">
        <v>0</v>
      </c>
      <c r="N19" s="654">
        <v>0</v>
      </c>
      <c r="O19" s="654">
        <v>0</v>
      </c>
      <c r="P19" s="655">
        <v>11</v>
      </c>
      <c r="Q19" s="656">
        <v>11</v>
      </c>
      <c r="R19" s="2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8.600000000000001">
      <c r="A20" s="12"/>
      <c r="B20" s="12"/>
      <c r="C20" s="12"/>
      <c r="D20" s="12"/>
      <c r="E20" s="12"/>
      <c r="F20" s="12"/>
      <c r="G20" s="21">
        <v>15</v>
      </c>
      <c r="H20" s="626" t="s">
        <v>13</v>
      </c>
      <c r="I20" s="627" t="s">
        <v>13</v>
      </c>
      <c r="J20" s="639">
        <v>0</v>
      </c>
      <c r="K20" s="639">
        <v>0</v>
      </c>
      <c r="L20" s="653">
        <v>0</v>
      </c>
      <c r="M20" s="653">
        <v>0</v>
      </c>
      <c r="N20" s="654">
        <v>0</v>
      </c>
      <c r="O20" s="654">
        <v>0</v>
      </c>
      <c r="P20" s="655">
        <v>8</v>
      </c>
      <c r="Q20" s="656">
        <v>8</v>
      </c>
      <c r="R20" s="2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8.600000000000001">
      <c r="A21" s="12"/>
      <c r="B21" s="12"/>
      <c r="C21" s="12"/>
      <c r="D21" s="12"/>
      <c r="E21" s="12"/>
      <c r="F21" s="12"/>
      <c r="G21" s="21">
        <v>16</v>
      </c>
      <c r="H21" s="626" t="s">
        <v>45</v>
      </c>
      <c r="I21" s="627" t="s">
        <v>45</v>
      </c>
      <c r="J21" s="639">
        <v>0</v>
      </c>
      <c r="K21" s="639">
        <v>0</v>
      </c>
      <c r="L21" s="653">
        <v>0</v>
      </c>
      <c r="M21" s="653">
        <v>0</v>
      </c>
      <c r="N21" s="654">
        <v>0</v>
      </c>
      <c r="O21" s="654">
        <v>0</v>
      </c>
      <c r="P21" s="655">
        <v>7</v>
      </c>
      <c r="Q21" s="656">
        <v>7</v>
      </c>
      <c r="R21" s="2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8.600000000000001">
      <c r="A22" s="12"/>
      <c r="B22" s="12"/>
      <c r="C22" s="12"/>
      <c r="D22" s="12"/>
      <c r="E22" s="12"/>
      <c r="F22" s="12"/>
      <c r="G22" s="21">
        <v>17</v>
      </c>
      <c r="H22" s="626" t="s">
        <v>36</v>
      </c>
      <c r="I22" s="627" t="s">
        <v>36</v>
      </c>
      <c r="J22" s="639">
        <v>0</v>
      </c>
      <c r="K22" s="639">
        <v>0</v>
      </c>
      <c r="L22" s="653">
        <v>0</v>
      </c>
      <c r="M22" s="653">
        <v>0</v>
      </c>
      <c r="N22" s="654">
        <v>0</v>
      </c>
      <c r="O22" s="654">
        <v>0</v>
      </c>
      <c r="P22" s="655">
        <v>5</v>
      </c>
      <c r="Q22" s="656">
        <v>5</v>
      </c>
      <c r="R22" s="2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8.600000000000001">
      <c r="A23" s="12"/>
      <c r="B23" s="12"/>
      <c r="C23" s="12"/>
      <c r="D23" s="12"/>
      <c r="E23" s="12"/>
      <c r="F23" s="12"/>
      <c r="G23" s="21">
        <v>18</v>
      </c>
      <c r="H23" s="626" t="s">
        <v>2</v>
      </c>
      <c r="I23" s="627" t="s">
        <v>2</v>
      </c>
      <c r="J23" s="639">
        <v>0</v>
      </c>
      <c r="K23" s="639">
        <v>0</v>
      </c>
      <c r="L23" s="653">
        <v>0</v>
      </c>
      <c r="M23" s="653">
        <v>0</v>
      </c>
      <c r="N23" s="654">
        <v>0</v>
      </c>
      <c r="O23" s="654">
        <v>0</v>
      </c>
      <c r="P23" s="655">
        <v>4</v>
      </c>
      <c r="Q23" s="656">
        <v>4</v>
      </c>
      <c r="R23" s="2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8.600000000000001">
      <c r="A24" s="12"/>
      <c r="B24" s="12"/>
      <c r="C24" s="12"/>
      <c r="D24" s="12"/>
      <c r="E24" s="12"/>
      <c r="F24" s="12"/>
      <c r="G24" s="21">
        <v>19</v>
      </c>
      <c r="H24" s="626" t="s">
        <v>69</v>
      </c>
      <c r="I24" s="627" t="s">
        <v>69</v>
      </c>
      <c r="J24" s="639">
        <v>0</v>
      </c>
      <c r="K24" s="639">
        <v>0</v>
      </c>
      <c r="L24" s="653">
        <v>0</v>
      </c>
      <c r="M24" s="653">
        <v>0</v>
      </c>
      <c r="N24" s="654">
        <v>0</v>
      </c>
      <c r="O24" s="654">
        <v>0</v>
      </c>
      <c r="P24" s="655">
        <v>4</v>
      </c>
      <c r="Q24" s="656">
        <v>4</v>
      </c>
      <c r="R24" s="2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8.600000000000001">
      <c r="A25" s="12"/>
      <c r="B25" s="12"/>
      <c r="C25" s="12"/>
      <c r="D25" s="12"/>
      <c r="E25" s="12"/>
      <c r="F25" s="12"/>
      <c r="G25" s="21">
        <v>20</v>
      </c>
      <c r="H25" s="626" t="s">
        <v>39</v>
      </c>
      <c r="I25" s="627" t="s">
        <v>39</v>
      </c>
      <c r="J25" s="639">
        <v>0</v>
      </c>
      <c r="K25" s="639">
        <v>0</v>
      </c>
      <c r="L25" s="653">
        <v>0</v>
      </c>
      <c r="M25" s="653">
        <v>0</v>
      </c>
      <c r="N25" s="654">
        <v>0</v>
      </c>
      <c r="O25" s="654">
        <v>0</v>
      </c>
      <c r="P25" s="655">
        <v>1</v>
      </c>
      <c r="Q25" s="656">
        <v>1</v>
      </c>
      <c r="R25" s="2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8.600000000000001">
      <c r="A26" s="12"/>
      <c r="B26" s="12"/>
      <c r="C26" s="12"/>
      <c r="D26" s="12"/>
      <c r="E26" s="12"/>
      <c r="F26" s="12"/>
      <c r="G26" s="21">
        <v>21</v>
      </c>
      <c r="H26" s="640" t="s">
        <v>3</v>
      </c>
      <c r="I26" s="641" t="s">
        <v>3</v>
      </c>
      <c r="J26" s="657">
        <v>0</v>
      </c>
      <c r="K26" s="657">
        <v>0</v>
      </c>
      <c r="L26" s="653">
        <v>0</v>
      </c>
      <c r="M26" s="653">
        <v>0</v>
      </c>
      <c r="N26" s="654">
        <v>0</v>
      </c>
      <c r="O26" s="654">
        <v>0</v>
      </c>
      <c r="P26" s="655">
        <v>1</v>
      </c>
      <c r="Q26" s="656">
        <v>1</v>
      </c>
      <c r="R26" s="2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8.600000000000001">
      <c r="A27" s="12"/>
      <c r="B27" s="12"/>
      <c r="C27" s="12"/>
      <c r="D27" s="12"/>
      <c r="E27" s="12"/>
      <c r="F27" s="12"/>
      <c r="G27" s="21">
        <v>22</v>
      </c>
      <c r="H27" s="626" t="s">
        <v>61</v>
      </c>
      <c r="I27" s="627" t="s">
        <v>61</v>
      </c>
      <c r="J27" s="639">
        <v>0</v>
      </c>
      <c r="K27" s="639">
        <v>0</v>
      </c>
      <c r="L27" s="653">
        <v>0</v>
      </c>
      <c r="M27" s="653">
        <v>0</v>
      </c>
      <c r="N27" s="654">
        <v>0</v>
      </c>
      <c r="O27" s="654">
        <v>0</v>
      </c>
      <c r="P27" s="655">
        <v>1</v>
      </c>
      <c r="Q27" s="656">
        <v>1</v>
      </c>
      <c r="R27" s="2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8.600000000000001">
      <c r="A28" s="12"/>
      <c r="B28" s="12"/>
      <c r="C28" s="12"/>
      <c r="D28" s="12"/>
      <c r="E28" s="12"/>
      <c r="F28" s="12"/>
      <c r="G28" s="21">
        <v>23</v>
      </c>
      <c r="H28" s="626" t="s">
        <v>63</v>
      </c>
      <c r="I28" s="627" t="s">
        <v>63</v>
      </c>
      <c r="J28" s="639">
        <v>0</v>
      </c>
      <c r="K28" s="639">
        <v>0</v>
      </c>
      <c r="L28" s="653">
        <v>0</v>
      </c>
      <c r="M28" s="653">
        <v>0</v>
      </c>
      <c r="N28" s="654">
        <v>0</v>
      </c>
      <c r="O28" s="654">
        <v>0</v>
      </c>
      <c r="P28" s="655">
        <v>0</v>
      </c>
      <c r="Q28" s="656">
        <v>0</v>
      </c>
      <c r="R28" s="2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8.600000000000001">
      <c r="A29" s="12"/>
      <c r="B29" s="12"/>
      <c r="C29" s="12"/>
      <c r="D29" s="12"/>
      <c r="E29" s="12"/>
      <c r="F29" s="12"/>
      <c r="G29" s="21">
        <v>24</v>
      </c>
      <c r="H29" s="626" t="s">
        <v>41</v>
      </c>
      <c r="I29" s="627" t="s">
        <v>41</v>
      </c>
      <c r="J29" s="639">
        <v>0</v>
      </c>
      <c r="K29" s="639">
        <v>0</v>
      </c>
      <c r="L29" s="653">
        <v>0</v>
      </c>
      <c r="M29" s="653">
        <v>0</v>
      </c>
      <c r="N29" s="654">
        <v>0</v>
      </c>
      <c r="O29" s="654">
        <v>0</v>
      </c>
      <c r="P29" s="655">
        <v>0</v>
      </c>
      <c r="Q29" s="656">
        <v>0</v>
      </c>
      <c r="R29" s="2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8.600000000000001">
      <c r="A30" s="12"/>
      <c r="B30" s="12"/>
      <c r="C30" s="12"/>
      <c r="D30" s="12"/>
      <c r="E30" s="12"/>
      <c r="F30" s="12"/>
      <c r="G30" s="21">
        <v>25</v>
      </c>
      <c r="H30" s="626" t="s">
        <v>40</v>
      </c>
      <c r="I30" s="627" t="s">
        <v>40</v>
      </c>
      <c r="J30" s="639">
        <v>0</v>
      </c>
      <c r="K30" s="639">
        <v>0</v>
      </c>
      <c r="L30" s="653">
        <v>0</v>
      </c>
      <c r="M30" s="653">
        <v>0</v>
      </c>
      <c r="N30" s="654">
        <v>0</v>
      </c>
      <c r="O30" s="654">
        <v>0</v>
      </c>
      <c r="P30" s="655">
        <v>0</v>
      </c>
      <c r="Q30" s="656">
        <v>0</v>
      </c>
      <c r="R30" s="2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8.600000000000001">
      <c r="A31" s="12"/>
      <c r="B31" s="12"/>
      <c r="C31" s="12"/>
      <c r="D31" s="12"/>
      <c r="E31" s="12"/>
      <c r="F31" s="12"/>
      <c r="G31" s="21">
        <v>26</v>
      </c>
      <c r="H31" s="626" t="s">
        <v>47</v>
      </c>
      <c r="I31" s="627" t="s">
        <v>47</v>
      </c>
      <c r="J31" s="639">
        <v>0</v>
      </c>
      <c r="K31" s="639">
        <v>0</v>
      </c>
      <c r="L31" s="653">
        <v>0</v>
      </c>
      <c r="M31" s="653">
        <v>0</v>
      </c>
      <c r="N31" s="661">
        <v>0</v>
      </c>
      <c r="O31" s="661">
        <v>0</v>
      </c>
      <c r="P31" s="655">
        <v>0</v>
      </c>
      <c r="Q31" s="656">
        <v>0</v>
      </c>
      <c r="R31" s="2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8.600000000000001">
      <c r="A32" s="12"/>
      <c r="B32" s="12"/>
      <c r="C32" s="12"/>
      <c r="D32" s="12"/>
      <c r="E32" s="12"/>
      <c r="F32" s="12"/>
      <c r="G32" s="21">
        <v>27</v>
      </c>
      <c r="H32" s="642" t="s">
        <v>35</v>
      </c>
      <c r="I32" s="643" t="s">
        <v>35</v>
      </c>
      <c r="J32" s="639">
        <v>0</v>
      </c>
      <c r="K32" s="639">
        <v>0</v>
      </c>
      <c r="L32" s="653">
        <v>0</v>
      </c>
      <c r="M32" s="653">
        <v>0</v>
      </c>
      <c r="N32" s="658">
        <v>0</v>
      </c>
      <c r="O32" s="658">
        <v>0</v>
      </c>
      <c r="P32" s="659">
        <v>0</v>
      </c>
      <c r="Q32" s="660">
        <v>0</v>
      </c>
      <c r="R32" s="2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8.600000000000001">
      <c r="A33" s="12"/>
      <c r="B33" s="12"/>
      <c r="C33" s="12"/>
      <c r="D33" s="12"/>
      <c r="E33" s="12"/>
      <c r="F33" s="12"/>
      <c r="G33" s="21">
        <v>28</v>
      </c>
      <c r="H33" s="642" t="s">
        <v>37</v>
      </c>
      <c r="I33" s="643" t="s">
        <v>37</v>
      </c>
      <c r="J33" s="639">
        <v>0</v>
      </c>
      <c r="K33" s="639">
        <v>0</v>
      </c>
      <c r="L33" s="653">
        <v>0</v>
      </c>
      <c r="M33" s="653">
        <v>0</v>
      </c>
      <c r="N33" s="658">
        <v>0</v>
      </c>
      <c r="O33" s="658">
        <v>0</v>
      </c>
      <c r="P33" s="659">
        <v>0</v>
      </c>
      <c r="Q33" s="660">
        <v>0</v>
      </c>
      <c r="R33" s="2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8.600000000000001">
      <c r="A34" s="12"/>
      <c r="B34" s="12"/>
      <c r="C34" s="12"/>
      <c r="D34" s="12"/>
      <c r="E34" s="12"/>
      <c r="F34" s="12"/>
      <c r="G34" s="21">
        <v>29</v>
      </c>
      <c r="H34" s="642" t="s">
        <v>48</v>
      </c>
      <c r="I34" s="643" t="s">
        <v>48</v>
      </c>
      <c r="J34" s="639">
        <v>0</v>
      </c>
      <c r="K34" s="639">
        <v>0</v>
      </c>
      <c r="L34" s="653">
        <v>0</v>
      </c>
      <c r="M34" s="653">
        <v>0</v>
      </c>
      <c r="N34" s="658">
        <v>0</v>
      </c>
      <c r="O34" s="658">
        <v>0</v>
      </c>
      <c r="P34" s="659">
        <v>0</v>
      </c>
      <c r="Q34" s="660">
        <v>0</v>
      </c>
      <c r="R34" s="2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8.600000000000001">
      <c r="A35" s="12"/>
      <c r="B35" s="12"/>
      <c r="C35" s="12"/>
      <c r="D35" s="12"/>
      <c r="E35" s="12"/>
      <c r="F35" s="12"/>
      <c r="G35" s="21">
        <v>30</v>
      </c>
      <c r="H35" s="642" t="s">
        <v>59</v>
      </c>
      <c r="I35" s="643" t="s">
        <v>59</v>
      </c>
      <c r="J35" s="639">
        <v>0</v>
      </c>
      <c r="K35" s="639">
        <v>0</v>
      </c>
      <c r="L35" s="662">
        <v>0</v>
      </c>
      <c r="M35" s="662">
        <v>0</v>
      </c>
      <c r="N35" s="658">
        <v>0</v>
      </c>
      <c r="O35" s="658">
        <v>0</v>
      </c>
      <c r="P35" s="659">
        <v>0</v>
      </c>
      <c r="Q35" s="660">
        <v>0</v>
      </c>
      <c r="R35" s="2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8.600000000000001">
      <c r="A36" s="12"/>
      <c r="B36" s="12"/>
      <c r="C36" s="12"/>
      <c r="D36" s="12"/>
      <c r="E36" s="12"/>
      <c r="F36" s="12"/>
      <c r="G36" s="21">
        <v>31</v>
      </c>
      <c r="H36" s="642" t="s">
        <v>70</v>
      </c>
      <c r="I36" s="643" t="s">
        <v>70</v>
      </c>
      <c r="J36" s="639">
        <v>0</v>
      </c>
      <c r="K36" s="639">
        <v>0</v>
      </c>
      <c r="L36" s="662">
        <v>0</v>
      </c>
      <c r="M36" s="662">
        <v>0</v>
      </c>
      <c r="N36" s="658">
        <v>0</v>
      </c>
      <c r="O36" s="658">
        <v>0</v>
      </c>
      <c r="P36" s="659">
        <v>0</v>
      </c>
      <c r="Q36" s="660">
        <v>0</v>
      </c>
      <c r="R36" s="2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9.2" thickBot="1">
      <c r="A37" s="12"/>
      <c r="B37" s="12"/>
      <c r="C37" s="12"/>
      <c r="D37" s="12"/>
      <c r="E37" s="12"/>
      <c r="F37" s="12"/>
      <c r="G37" s="21">
        <v>32</v>
      </c>
      <c r="H37" s="644" t="s">
        <v>72</v>
      </c>
      <c r="I37" s="645" t="s">
        <v>72</v>
      </c>
      <c r="J37" s="667">
        <v>0</v>
      </c>
      <c r="K37" s="667">
        <v>0</v>
      </c>
      <c r="L37" s="668">
        <v>0</v>
      </c>
      <c r="M37" s="668">
        <v>0</v>
      </c>
      <c r="N37" s="669">
        <v>0</v>
      </c>
      <c r="O37" s="669">
        <v>0</v>
      </c>
      <c r="P37" s="670">
        <v>0</v>
      </c>
      <c r="Q37" s="671">
        <v>0</v>
      </c>
      <c r="R37" s="2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8.600000000000001">
      <c r="A38" s="12"/>
      <c r="B38" s="12"/>
      <c r="C38" s="12"/>
      <c r="D38" s="12"/>
      <c r="E38" s="12"/>
      <c r="F38" s="12"/>
      <c r="G38" s="21"/>
      <c r="H38" s="646"/>
      <c r="I38" s="646"/>
      <c r="J38" s="666"/>
      <c r="K38" s="666"/>
      <c r="L38" s="650"/>
      <c r="M38" s="650"/>
      <c r="N38" s="651"/>
      <c r="O38" s="651"/>
      <c r="P38" s="652"/>
      <c r="Q38" s="652"/>
      <c r="R38" s="2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8.600000000000001">
      <c r="A39" s="12"/>
      <c r="B39" s="12"/>
      <c r="C39" s="12"/>
      <c r="D39" s="12"/>
      <c r="E39" s="12"/>
      <c r="F39" s="12"/>
      <c r="G39" s="21"/>
      <c r="H39" s="646"/>
      <c r="I39" s="646"/>
      <c r="J39" s="666"/>
      <c r="K39" s="666"/>
      <c r="L39" s="650"/>
      <c r="M39" s="650"/>
      <c r="N39" s="651"/>
      <c r="O39" s="651"/>
      <c r="P39" s="652"/>
      <c r="Q39" s="652"/>
      <c r="R39" s="2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8.600000000000001">
      <c r="A40" s="12"/>
      <c r="B40" s="12"/>
      <c r="C40" s="12"/>
      <c r="D40" s="12"/>
      <c r="E40" s="12"/>
      <c r="F40" s="12"/>
      <c r="G40" s="21"/>
      <c r="H40" s="646"/>
      <c r="I40" s="646"/>
      <c r="J40" s="666"/>
      <c r="K40" s="666"/>
      <c r="L40" s="650"/>
      <c r="M40" s="650"/>
      <c r="N40" s="651"/>
      <c r="O40" s="651"/>
      <c r="P40" s="652"/>
      <c r="Q40" s="652"/>
      <c r="R40" s="2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8.600000000000001">
      <c r="A41" s="12"/>
      <c r="B41" s="12"/>
      <c r="C41" s="12"/>
      <c r="D41" s="12"/>
      <c r="E41" s="12"/>
      <c r="F41" s="12"/>
      <c r="G41" s="21"/>
      <c r="H41" s="646"/>
      <c r="I41" s="646"/>
      <c r="J41" s="666"/>
      <c r="K41" s="666"/>
      <c r="L41" s="650"/>
      <c r="M41" s="650"/>
      <c r="N41" s="651"/>
      <c r="O41" s="651"/>
      <c r="P41" s="652"/>
      <c r="Q41" s="652"/>
      <c r="R41" s="2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8.600000000000001">
      <c r="A42" s="12"/>
      <c r="B42" s="12"/>
      <c r="C42" s="12"/>
      <c r="D42" s="12"/>
      <c r="E42" s="12"/>
      <c r="F42" s="12"/>
      <c r="G42" s="21"/>
      <c r="H42" s="646"/>
      <c r="I42" s="646"/>
      <c r="J42" s="666"/>
      <c r="K42" s="666"/>
      <c r="L42" s="650"/>
      <c r="M42" s="650"/>
      <c r="N42" s="651"/>
      <c r="O42" s="651"/>
      <c r="P42" s="652"/>
      <c r="Q42" s="652"/>
      <c r="R42" s="2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8.600000000000001">
      <c r="A43" s="12"/>
      <c r="B43" s="12"/>
      <c r="C43" s="12"/>
      <c r="D43" s="12"/>
      <c r="E43" s="12"/>
      <c r="F43" s="12"/>
      <c r="G43" s="21"/>
      <c r="H43" s="646"/>
      <c r="I43" s="646"/>
      <c r="J43" s="649"/>
      <c r="K43" s="649"/>
      <c r="L43" s="650"/>
      <c r="M43" s="650"/>
      <c r="N43" s="651"/>
      <c r="O43" s="651"/>
      <c r="P43" s="652"/>
      <c r="Q43" s="652"/>
      <c r="R43" s="2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8.600000000000001">
      <c r="A44" s="12"/>
      <c r="B44" s="12"/>
      <c r="C44" s="12"/>
      <c r="D44" s="12"/>
      <c r="E44" s="12"/>
      <c r="F44" s="12"/>
      <c r="G44" s="23"/>
      <c r="H44" s="646"/>
      <c r="I44" s="646"/>
      <c r="J44" s="24"/>
      <c r="K44" s="25"/>
      <c r="L44" s="22"/>
      <c r="M44" s="12"/>
      <c r="N44" s="25"/>
      <c r="O44" s="22"/>
      <c r="P44" s="12"/>
      <c r="Q44" s="25"/>
      <c r="R44" s="2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8.600000000000001">
      <c r="A45" s="12"/>
      <c r="B45" s="12"/>
      <c r="C45" s="12"/>
      <c r="D45" s="12"/>
      <c r="E45" s="12"/>
      <c r="F45" s="12"/>
      <c r="G45" s="23"/>
      <c r="H45" s="646"/>
      <c r="I45" s="646"/>
      <c r="J45" s="24"/>
      <c r="K45" s="25"/>
      <c r="L45" s="22"/>
      <c r="M45" s="12"/>
      <c r="N45" s="25"/>
      <c r="O45" s="22"/>
      <c r="P45" s="12"/>
      <c r="Q45" s="25"/>
      <c r="R45" s="2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8.600000000000001">
      <c r="A46" s="12"/>
      <c r="B46" s="12"/>
      <c r="C46" s="12"/>
      <c r="D46" s="12"/>
      <c r="E46" s="12"/>
      <c r="F46" s="12"/>
      <c r="G46" s="23"/>
      <c r="H46" s="646"/>
      <c r="I46" s="646"/>
      <c r="J46" s="24"/>
      <c r="K46" s="25"/>
      <c r="L46" s="22"/>
      <c r="M46" s="12"/>
      <c r="N46" s="25"/>
      <c r="O46" s="22"/>
      <c r="P46" s="12"/>
      <c r="Q46" s="25"/>
      <c r="R46" s="2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8.600000000000001">
      <c r="A47" s="12"/>
      <c r="B47" s="12"/>
      <c r="C47" s="12"/>
      <c r="D47" s="12"/>
      <c r="E47" s="12"/>
      <c r="F47" s="12"/>
      <c r="G47" s="23"/>
      <c r="H47" s="646"/>
      <c r="I47" s="646"/>
      <c r="J47" s="26"/>
      <c r="K47" s="25"/>
      <c r="L47" s="22"/>
      <c r="M47" s="12"/>
      <c r="N47" s="25"/>
      <c r="O47" s="22"/>
      <c r="P47" s="12"/>
      <c r="Q47" s="25"/>
      <c r="R47" s="2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8.600000000000001">
      <c r="A48" s="12"/>
      <c r="B48" s="12"/>
      <c r="C48" s="12"/>
      <c r="D48" s="12"/>
      <c r="E48" s="12"/>
      <c r="F48" s="12"/>
      <c r="G48" s="23"/>
      <c r="H48" s="647"/>
      <c r="I48" s="647"/>
      <c r="J48" s="24"/>
      <c r="K48" s="25"/>
      <c r="L48" s="27"/>
      <c r="M48" s="12"/>
      <c r="N48" s="25"/>
      <c r="O48" s="22"/>
      <c r="P48" s="12"/>
      <c r="Q48" s="25"/>
      <c r="R48" s="2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8.600000000000001">
      <c r="A49" s="12"/>
      <c r="B49" s="12"/>
      <c r="C49" s="12"/>
      <c r="D49" s="12"/>
      <c r="E49" s="12"/>
      <c r="F49" s="12"/>
      <c r="G49" s="23"/>
      <c r="H49" s="647"/>
      <c r="I49" s="647"/>
      <c r="J49" s="28"/>
      <c r="K49" s="25"/>
      <c r="L49" s="22"/>
      <c r="M49" s="12"/>
      <c r="N49" s="25"/>
      <c r="O49" s="22"/>
      <c r="P49" s="12"/>
      <c r="Q49" s="25"/>
      <c r="R49" s="2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12"/>
      <c r="E50" s="12"/>
      <c r="F50" s="12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21.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29"/>
      <c r="L51" s="30"/>
      <c r="M51" s="12"/>
      <c r="N51" s="29"/>
      <c r="O51" s="30"/>
      <c r="P51" s="12"/>
      <c r="Q51" s="29"/>
      <c r="R51" s="3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2"/>
      <c r="F66" s="12"/>
    </row>
    <row r="67" spans="1:29">
      <c r="A67" s="12"/>
      <c r="B67" s="12"/>
      <c r="C67" s="12"/>
      <c r="D67" s="12"/>
      <c r="E67" s="12"/>
      <c r="F67" s="12"/>
    </row>
  </sheetData>
  <mergeCells count="204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X4" sqref="X4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6.4" customHeight="1" thickBot="1">
      <c r="A1" s="12"/>
      <c r="B1" s="12"/>
      <c r="C1" s="12"/>
      <c r="D1" s="672" t="s">
        <v>67</v>
      </c>
      <c r="E1" s="672"/>
      <c r="F1" s="672"/>
      <c r="G1" s="672"/>
      <c r="H1" s="672"/>
      <c r="I1" s="672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672"/>
      <c r="U1" s="672"/>
      <c r="V1" s="67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21.6" thickBot="1">
      <c r="A2" s="12"/>
      <c r="B2" s="12"/>
      <c r="C2" s="12"/>
      <c r="D2" s="12"/>
      <c r="E2" s="123"/>
      <c r="F2" s="123"/>
      <c r="G2" s="256" t="s">
        <v>24</v>
      </c>
      <c r="H2" s="254" t="s">
        <v>65</v>
      </c>
      <c r="I2" s="254" t="s">
        <v>66</v>
      </c>
      <c r="J2" s="257"/>
      <c r="K2" s="258">
        <v>1</v>
      </c>
      <c r="L2" s="258">
        <v>2</v>
      </c>
      <c r="M2" s="258">
        <v>3</v>
      </c>
      <c r="N2" s="258">
        <v>4</v>
      </c>
      <c r="O2" s="258">
        <v>5</v>
      </c>
      <c r="P2" s="255"/>
      <c r="Q2" s="258">
        <v>6</v>
      </c>
      <c r="R2" s="258">
        <v>7</v>
      </c>
      <c r="S2" s="258">
        <v>8</v>
      </c>
      <c r="T2" s="258">
        <v>9</v>
      </c>
      <c r="U2" s="259">
        <v>10</v>
      </c>
      <c r="V2" s="116"/>
      <c r="W2" s="165"/>
      <c r="X2" s="165"/>
      <c r="Y2" s="165"/>
      <c r="Z2" s="165"/>
      <c r="AA2" s="165"/>
      <c r="AB2" s="161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18.600000000000001">
      <c r="A3" s="12"/>
      <c r="B3" s="12"/>
      <c r="C3" s="12"/>
      <c r="D3" s="15">
        <v>1</v>
      </c>
      <c r="E3" s="171" t="s">
        <v>57</v>
      </c>
      <c r="F3" s="172"/>
      <c r="G3" s="206">
        <v>42081</v>
      </c>
      <c r="H3" s="207">
        <v>2010</v>
      </c>
      <c r="I3" s="208">
        <f t="shared" ref="I3:I34" si="0">SUM(P3+V3)</f>
        <v>1482</v>
      </c>
      <c r="J3" s="209"/>
      <c r="K3" s="210">
        <v>148</v>
      </c>
      <c r="L3" s="210">
        <v>148</v>
      </c>
      <c r="M3" s="210">
        <v>146</v>
      </c>
      <c r="N3" s="210">
        <v>148</v>
      </c>
      <c r="O3" s="210">
        <v>144</v>
      </c>
      <c r="P3" s="208">
        <f t="shared" ref="P3:P34" si="1">SUM(K3:O3)</f>
        <v>734</v>
      </c>
      <c r="Q3" s="210">
        <v>148</v>
      </c>
      <c r="R3" s="210">
        <v>152</v>
      </c>
      <c r="S3" s="210">
        <v>152</v>
      </c>
      <c r="T3" s="210">
        <v>148</v>
      </c>
      <c r="U3" s="210">
        <v>148</v>
      </c>
      <c r="V3" s="173">
        <f t="shared" ref="V3:V34" si="2">SUM(Q3:U3)</f>
        <v>748</v>
      </c>
      <c r="W3" s="162"/>
      <c r="X3" s="162"/>
      <c r="Y3" s="162"/>
      <c r="Z3" s="162"/>
      <c r="AA3" s="162"/>
      <c r="AB3" s="163"/>
      <c r="AC3" s="12"/>
      <c r="AD3" s="12"/>
      <c r="AE3" s="12"/>
      <c r="AF3" s="12"/>
      <c r="AG3" s="12"/>
      <c r="AH3" s="12"/>
      <c r="AI3" s="12"/>
      <c r="AJ3" s="12"/>
      <c r="AK3" s="12"/>
    </row>
    <row r="4" spans="1:37" ht="18.600000000000001">
      <c r="A4" s="12"/>
      <c r="B4" s="12"/>
      <c r="C4" s="12"/>
      <c r="D4" s="14">
        <v>2</v>
      </c>
      <c r="E4" s="174" t="s">
        <v>58</v>
      </c>
      <c r="F4" s="87"/>
      <c r="G4" s="166">
        <v>42754</v>
      </c>
      <c r="H4" s="167">
        <v>2017</v>
      </c>
      <c r="I4" s="313">
        <f t="shared" si="0"/>
        <v>1471</v>
      </c>
      <c r="J4" s="168"/>
      <c r="K4" s="169">
        <v>147</v>
      </c>
      <c r="L4" s="169">
        <v>148</v>
      </c>
      <c r="M4" s="169">
        <v>148</v>
      </c>
      <c r="N4" s="169">
        <v>144</v>
      </c>
      <c r="O4" s="169">
        <v>148</v>
      </c>
      <c r="P4" s="313">
        <f t="shared" si="1"/>
        <v>735</v>
      </c>
      <c r="Q4" s="169">
        <v>148</v>
      </c>
      <c r="R4" s="169">
        <v>144</v>
      </c>
      <c r="S4" s="169">
        <v>148</v>
      </c>
      <c r="T4" s="169">
        <v>148</v>
      </c>
      <c r="U4" s="169">
        <v>148</v>
      </c>
      <c r="V4" s="175">
        <f t="shared" si="2"/>
        <v>736</v>
      </c>
      <c r="W4" s="164"/>
      <c r="X4" s="162"/>
      <c r="Y4" s="162"/>
      <c r="Z4" s="162"/>
      <c r="AA4" s="162"/>
      <c r="AB4" s="163"/>
      <c r="AC4" s="12"/>
      <c r="AD4" s="12"/>
      <c r="AE4" s="12"/>
      <c r="AF4" s="12"/>
      <c r="AG4" s="12"/>
      <c r="AH4" s="12"/>
      <c r="AI4" s="12"/>
      <c r="AJ4" s="12"/>
      <c r="AK4" s="12"/>
    </row>
    <row r="5" spans="1:37" ht="18.600000000000001">
      <c r="A5" s="12"/>
      <c r="B5" s="12"/>
      <c r="C5" s="12"/>
      <c r="D5" s="15">
        <v>3</v>
      </c>
      <c r="E5" s="174" t="s">
        <v>31</v>
      </c>
      <c r="F5" s="87"/>
      <c r="G5" s="166">
        <v>43405</v>
      </c>
      <c r="H5" s="167">
        <v>2018</v>
      </c>
      <c r="I5" s="313">
        <f t="shared" si="0"/>
        <v>1458</v>
      </c>
      <c r="J5" s="168"/>
      <c r="K5" s="169">
        <v>140</v>
      </c>
      <c r="L5" s="169">
        <v>144</v>
      </c>
      <c r="M5" s="169">
        <v>152</v>
      </c>
      <c r="N5" s="169">
        <v>144</v>
      </c>
      <c r="O5" s="169">
        <v>142</v>
      </c>
      <c r="P5" s="313">
        <f t="shared" si="1"/>
        <v>722</v>
      </c>
      <c r="Q5" s="169">
        <v>148</v>
      </c>
      <c r="R5" s="169">
        <v>148</v>
      </c>
      <c r="S5" s="169">
        <v>148</v>
      </c>
      <c r="T5" s="169">
        <v>148</v>
      </c>
      <c r="U5" s="169">
        <v>144</v>
      </c>
      <c r="V5" s="175">
        <f t="shared" si="2"/>
        <v>736</v>
      </c>
      <c r="W5" s="162"/>
      <c r="X5" s="162"/>
      <c r="Y5" s="162"/>
      <c r="Z5" s="162"/>
      <c r="AA5" s="162"/>
      <c r="AB5" s="163"/>
      <c r="AC5" s="12"/>
      <c r="AD5" s="12"/>
      <c r="AE5" s="12"/>
      <c r="AF5" s="12"/>
      <c r="AG5" s="12"/>
      <c r="AH5" s="12"/>
      <c r="AI5" s="12"/>
      <c r="AJ5" s="12"/>
      <c r="AK5" s="12"/>
    </row>
    <row r="6" spans="1:37" ht="18.600000000000001">
      <c r="A6" s="12"/>
      <c r="B6" s="12"/>
      <c r="C6" s="12"/>
      <c r="D6" s="14">
        <v>4</v>
      </c>
      <c r="E6" s="174" t="s">
        <v>27</v>
      </c>
      <c r="F6" s="87"/>
      <c r="G6" s="166">
        <v>42283</v>
      </c>
      <c r="H6" s="167">
        <v>2005</v>
      </c>
      <c r="I6" s="313">
        <f t="shared" si="0"/>
        <v>1455</v>
      </c>
      <c r="J6" s="168"/>
      <c r="K6" s="169">
        <v>144</v>
      </c>
      <c r="L6" s="169">
        <v>144</v>
      </c>
      <c r="M6" s="169">
        <v>148</v>
      </c>
      <c r="N6" s="169">
        <v>148</v>
      </c>
      <c r="O6" s="169">
        <v>144</v>
      </c>
      <c r="P6" s="313">
        <f t="shared" si="1"/>
        <v>728</v>
      </c>
      <c r="Q6" s="169">
        <v>144</v>
      </c>
      <c r="R6" s="169">
        <v>144</v>
      </c>
      <c r="S6" s="169">
        <v>147</v>
      </c>
      <c r="T6" s="169">
        <v>148</v>
      </c>
      <c r="U6" s="169">
        <v>144</v>
      </c>
      <c r="V6" s="175">
        <f t="shared" si="2"/>
        <v>727</v>
      </c>
      <c r="W6" s="164"/>
      <c r="X6" s="162"/>
      <c r="Y6" s="162"/>
      <c r="Z6" s="162"/>
      <c r="AA6" s="162"/>
      <c r="AB6" s="163"/>
      <c r="AC6" s="12"/>
      <c r="AD6" s="12"/>
      <c r="AE6" s="12"/>
      <c r="AF6" s="12"/>
      <c r="AG6" s="12"/>
      <c r="AH6" s="12"/>
      <c r="AI6" s="12"/>
      <c r="AJ6" s="12"/>
      <c r="AK6" s="12"/>
    </row>
    <row r="7" spans="1:37" ht="18.600000000000001">
      <c r="A7" s="12"/>
      <c r="B7" s="12"/>
      <c r="C7" s="12"/>
      <c r="D7" s="15">
        <v>5</v>
      </c>
      <c r="E7" s="174" t="s">
        <v>30</v>
      </c>
      <c r="F7" s="87"/>
      <c r="G7" s="166">
        <v>43027</v>
      </c>
      <c r="H7" s="167">
        <v>2017</v>
      </c>
      <c r="I7" s="313">
        <f t="shared" si="0"/>
        <v>1455</v>
      </c>
      <c r="J7" s="168"/>
      <c r="K7" s="169">
        <v>150</v>
      </c>
      <c r="L7" s="169">
        <v>140</v>
      </c>
      <c r="M7" s="169">
        <v>148</v>
      </c>
      <c r="N7" s="169">
        <v>148</v>
      </c>
      <c r="O7" s="169">
        <v>144</v>
      </c>
      <c r="P7" s="313">
        <f t="shared" si="1"/>
        <v>730</v>
      </c>
      <c r="Q7" s="169">
        <v>145</v>
      </c>
      <c r="R7" s="169">
        <v>144</v>
      </c>
      <c r="S7" s="169">
        <v>144</v>
      </c>
      <c r="T7" s="169">
        <v>148</v>
      </c>
      <c r="U7" s="169">
        <v>144</v>
      </c>
      <c r="V7" s="175">
        <f t="shared" si="2"/>
        <v>725</v>
      </c>
      <c r="W7" s="164"/>
      <c r="X7" s="162"/>
      <c r="Y7" s="162"/>
      <c r="Z7" s="162"/>
      <c r="AA7" s="162"/>
      <c r="AB7" s="163"/>
      <c r="AC7" s="12"/>
      <c r="AD7" s="12"/>
      <c r="AE7" s="12"/>
      <c r="AF7" s="12"/>
      <c r="AG7" s="12"/>
      <c r="AH7" s="12"/>
      <c r="AI7" s="12"/>
      <c r="AJ7" s="12"/>
      <c r="AK7" s="12"/>
    </row>
    <row r="8" spans="1:37" ht="18.600000000000001">
      <c r="A8" s="12"/>
      <c r="B8" s="12"/>
      <c r="C8" s="12"/>
      <c r="D8" s="14">
        <v>6</v>
      </c>
      <c r="E8" s="174" t="s">
        <v>26</v>
      </c>
      <c r="F8" s="87"/>
      <c r="G8" s="166">
        <v>43510</v>
      </c>
      <c r="H8" s="167">
        <v>2019</v>
      </c>
      <c r="I8" s="313">
        <f t="shared" si="0"/>
        <v>1447</v>
      </c>
      <c r="J8" s="168"/>
      <c r="K8" s="169">
        <v>143</v>
      </c>
      <c r="L8" s="169">
        <v>144</v>
      </c>
      <c r="M8" s="169">
        <v>150</v>
      </c>
      <c r="N8" s="169">
        <v>148</v>
      </c>
      <c r="O8" s="169">
        <v>148</v>
      </c>
      <c r="P8" s="313">
        <f t="shared" si="1"/>
        <v>733</v>
      </c>
      <c r="Q8" s="169">
        <v>140</v>
      </c>
      <c r="R8" s="169">
        <v>144</v>
      </c>
      <c r="S8" s="169">
        <v>142</v>
      </c>
      <c r="T8" s="169">
        <v>142</v>
      </c>
      <c r="U8" s="169">
        <v>146</v>
      </c>
      <c r="V8" s="175">
        <f t="shared" si="2"/>
        <v>714</v>
      </c>
      <c r="W8" s="164"/>
      <c r="X8" s="164"/>
      <c r="Y8" s="164"/>
      <c r="Z8" s="164"/>
      <c r="AA8" s="162"/>
      <c r="AB8" s="163"/>
      <c r="AC8" s="12"/>
      <c r="AD8" s="12"/>
      <c r="AE8" s="12"/>
      <c r="AF8" s="12"/>
      <c r="AG8" s="12"/>
      <c r="AH8" s="12"/>
      <c r="AI8" s="12"/>
      <c r="AJ8" s="12"/>
      <c r="AK8" s="12"/>
    </row>
    <row r="9" spans="1:37" ht="18.600000000000001">
      <c r="A9" s="12"/>
      <c r="B9" s="12"/>
      <c r="C9" s="12"/>
      <c r="D9" s="15">
        <v>7</v>
      </c>
      <c r="E9" s="174" t="s">
        <v>28</v>
      </c>
      <c r="F9" s="87"/>
      <c r="G9" s="166">
        <v>42293</v>
      </c>
      <c r="H9" s="167">
        <v>2008</v>
      </c>
      <c r="I9" s="313">
        <f t="shared" si="0"/>
        <v>1441</v>
      </c>
      <c r="J9" s="168"/>
      <c r="K9" s="169">
        <v>145</v>
      </c>
      <c r="L9" s="169">
        <v>148</v>
      </c>
      <c r="M9" s="169">
        <v>146</v>
      </c>
      <c r="N9" s="169">
        <v>140</v>
      </c>
      <c r="O9" s="169">
        <v>142</v>
      </c>
      <c r="P9" s="313">
        <f t="shared" si="1"/>
        <v>721</v>
      </c>
      <c r="Q9" s="169">
        <v>144</v>
      </c>
      <c r="R9" s="169">
        <v>144</v>
      </c>
      <c r="S9" s="169">
        <v>144</v>
      </c>
      <c r="T9" s="169">
        <v>144</v>
      </c>
      <c r="U9" s="169">
        <v>144</v>
      </c>
      <c r="V9" s="175">
        <f t="shared" si="2"/>
        <v>720</v>
      </c>
      <c r="W9" s="164"/>
      <c r="X9" s="162"/>
      <c r="Y9" s="162"/>
      <c r="Z9" s="162"/>
      <c r="AA9" s="162"/>
      <c r="AB9" s="163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8.600000000000001">
      <c r="A10" s="12"/>
      <c r="B10" s="12"/>
      <c r="C10" s="12"/>
      <c r="D10" s="14">
        <v>8</v>
      </c>
      <c r="E10" s="174" t="s">
        <v>45</v>
      </c>
      <c r="F10" s="87"/>
      <c r="G10" s="166">
        <v>42256</v>
      </c>
      <c r="H10" s="167">
        <v>2004</v>
      </c>
      <c r="I10" s="313">
        <f t="shared" si="0"/>
        <v>1439</v>
      </c>
      <c r="J10" s="168"/>
      <c r="K10" s="169">
        <v>140</v>
      </c>
      <c r="L10" s="169">
        <v>144</v>
      </c>
      <c r="M10" s="169">
        <v>140</v>
      </c>
      <c r="N10" s="169">
        <v>147</v>
      </c>
      <c r="O10" s="169">
        <v>140</v>
      </c>
      <c r="P10" s="313">
        <f t="shared" si="1"/>
        <v>711</v>
      </c>
      <c r="Q10" s="169">
        <v>148</v>
      </c>
      <c r="R10" s="169">
        <v>148</v>
      </c>
      <c r="S10" s="169">
        <v>140</v>
      </c>
      <c r="T10" s="169">
        <v>144</v>
      </c>
      <c r="U10" s="169">
        <v>148</v>
      </c>
      <c r="V10" s="175">
        <f t="shared" si="2"/>
        <v>728</v>
      </c>
      <c r="W10" s="162"/>
      <c r="X10" s="162"/>
      <c r="Y10" s="162"/>
      <c r="Z10" s="162"/>
      <c r="AA10" s="162"/>
      <c r="AB10" s="163"/>
      <c r="AC10" s="12"/>
      <c r="AD10" s="12"/>
      <c r="AE10" s="12"/>
      <c r="AF10" s="12"/>
      <c r="AG10" s="12"/>
      <c r="AH10" s="12"/>
      <c r="AI10" s="12"/>
      <c r="AJ10" s="12"/>
      <c r="AK10" s="12"/>
    </row>
    <row r="11" spans="1:37" ht="18.600000000000001">
      <c r="A11" s="12"/>
      <c r="B11" s="12"/>
      <c r="C11" s="12"/>
      <c r="D11" s="15">
        <v>9</v>
      </c>
      <c r="E11" s="174" t="s">
        <v>53</v>
      </c>
      <c r="F11" s="87"/>
      <c r="G11" s="166">
        <v>42278</v>
      </c>
      <c r="H11" s="167">
        <v>2015</v>
      </c>
      <c r="I11" s="313">
        <f t="shared" si="0"/>
        <v>1437</v>
      </c>
      <c r="J11" s="168"/>
      <c r="K11" s="169">
        <v>148</v>
      </c>
      <c r="L11" s="169">
        <v>144</v>
      </c>
      <c r="M11" s="169">
        <v>127</v>
      </c>
      <c r="N11" s="169">
        <v>148</v>
      </c>
      <c r="O11" s="169">
        <v>144</v>
      </c>
      <c r="P11" s="313">
        <f t="shared" si="1"/>
        <v>711</v>
      </c>
      <c r="Q11" s="169">
        <v>140</v>
      </c>
      <c r="R11" s="169">
        <v>144</v>
      </c>
      <c r="S11" s="169">
        <v>150</v>
      </c>
      <c r="T11" s="169">
        <v>144</v>
      </c>
      <c r="U11" s="169">
        <v>148</v>
      </c>
      <c r="V11" s="175">
        <f t="shared" si="2"/>
        <v>726</v>
      </c>
      <c r="W11" s="164"/>
      <c r="X11" s="162"/>
      <c r="Y11" s="162"/>
      <c r="Z11" s="162"/>
      <c r="AA11" s="162"/>
      <c r="AB11" s="163"/>
      <c r="AC11" s="12"/>
      <c r="AD11" s="12"/>
      <c r="AE11" s="12"/>
      <c r="AF11" s="12"/>
      <c r="AG11" s="12"/>
      <c r="AH11" s="12"/>
      <c r="AI11" s="12"/>
      <c r="AJ11" s="12"/>
      <c r="AK11" s="12"/>
    </row>
    <row r="12" spans="1:37" ht="18.600000000000001">
      <c r="A12" s="12"/>
      <c r="B12" s="12"/>
      <c r="C12" s="12"/>
      <c r="D12" s="14">
        <v>10</v>
      </c>
      <c r="E12" s="315" t="s">
        <v>76</v>
      </c>
      <c r="F12" s="87"/>
      <c r="G12" s="166">
        <v>44822</v>
      </c>
      <c r="H12" s="316">
        <v>2012</v>
      </c>
      <c r="I12" s="313">
        <f t="shared" si="0"/>
        <v>1436</v>
      </c>
      <c r="J12" s="239"/>
      <c r="K12" s="240">
        <v>140</v>
      </c>
      <c r="L12" s="240">
        <v>144</v>
      </c>
      <c r="M12" s="240">
        <v>140</v>
      </c>
      <c r="N12" s="240">
        <v>140</v>
      </c>
      <c r="O12" s="240">
        <v>144</v>
      </c>
      <c r="P12" s="313">
        <f t="shared" si="1"/>
        <v>708</v>
      </c>
      <c r="Q12" s="314">
        <v>144</v>
      </c>
      <c r="R12" s="314">
        <v>144</v>
      </c>
      <c r="S12" s="314">
        <v>148</v>
      </c>
      <c r="T12" s="314">
        <v>144</v>
      </c>
      <c r="U12" s="314">
        <v>148</v>
      </c>
      <c r="V12" s="175">
        <f t="shared" si="2"/>
        <v>728</v>
      </c>
      <c r="W12" s="162"/>
      <c r="X12" s="162"/>
      <c r="Y12" s="162"/>
      <c r="Z12" s="162"/>
      <c r="AA12" s="162"/>
      <c r="AB12" s="163"/>
      <c r="AC12" s="12"/>
      <c r="AD12" s="12"/>
      <c r="AE12" s="12"/>
      <c r="AF12" s="12"/>
      <c r="AG12" s="12"/>
      <c r="AH12" s="12"/>
      <c r="AI12" s="12"/>
      <c r="AJ12" s="12"/>
      <c r="AK12" s="12"/>
    </row>
    <row r="13" spans="1:37" ht="18.600000000000001">
      <c r="A13" s="12"/>
      <c r="B13" s="12"/>
      <c r="C13" s="12"/>
      <c r="D13" s="15">
        <v>11</v>
      </c>
      <c r="E13" s="174" t="s">
        <v>3</v>
      </c>
      <c r="F13" s="87"/>
      <c r="G13" s="166">
        <v>42279</v>
      </c>
      <c r="H13" s="167">
        <v>2008</v>
      </c>
      <c r="I13" s="313">
        <f t="shared" si="0"/>
        <v>1434</v>
      </c>
      <c r="J13" s="168"/>
      <c r="K13" s="169">
        <v>140</v>
      </c>
      <c r="L13" s="169">
        <v>144</v>
      </c>
      <c r="M13" s="169">
        <v>140</v>
      </c>
      <c r="N13" s="169">
        <v>144</v>
      </c>
      <c r="O13" s="169">
        <v>148</v>
      </c>
      <c r="P13" s="313">
        <f t="shared" si="1"/>
        <v>716</v>
      </c>
      <c r="Q13" s="169">
        <v>144</v>
      </c>
      <c r="R13" s="169">
        <v>140</v>
      </c>
      <c r="S13" s="169">
        <v>146</v>
      </c>
      <c r="T13" s="169">
        <v>144</v>
      </c>
      <c r="U13" s="169">
        <v>144</v>
      </c>
      <c r="V13" s="175">
        <f t="shared" si="2"/>
        <v>718</v>
      </c>
      <c r="W13" s="164"/>
      <c r="X13" s="162"/>
      <c r="Y13" s="162"/>
      <c r="Z13" s="162"/>
      <c r="AA13" s="162"/>
      <c r="AB13" s="163"/>
      <c r="AC13" s="12"/>
      <c r="AD13" s="12"/>
      <c r="AE13" s="12"/>
      <c r="AF13" s="12"/>
      <c r="AG13" s="12"/>
      <c r="AH13" s="12"/>
      <c r="AI13" s="12"/>
      <c r="AJ13" s="12"/>
      <c r="AK13" s="12"/>
    </row>
    <row r="14" spans="1:37" ht="18.600000000000001">
      <c r="A14" s="12"/>
      <c r="B14" s="12"/>
      <c r="C14" s="12"/>
      <c r="D14" s="14">
        <v>12</v>
      </c>
      <c r="E14" s="174" t="s">
        <v>43</v>
      </c>
      <c r="F14" s="87"/>
      <c r="G14" s="166">
        <v>43146</v>
      </c>
      <c r="H14" s="167">
        <v>2018</v>
      </c>
      <c r="I14" s="313">
        <f t="shared" si="0"/>
        <v>1426</v>
      </c>
      <c r="J14" s="168"/>
      <c r="K14" s="169">
        <v>148</v>
      </c>
      <c r="L14" s="169">
        <v>143</v>
      </c>
      <c r="M14" s="169">
        <v>144</v>
      </c>
      <c r="N14" s="169">
        <v>144</v>
      </c>
      <c r="O14" s="169">
        <v>144</v>
      </c>
      <c r="P14" s="313">
        <f t="shared" si="1"/>
        <v>723</v>
      </c>
      <c r="Q14" s="169">
        <v>148</v>
      </c>
      <c r="R14" s="169">
        <v>144</v>
      </c>
      <c r="S14" s="169">
        <v>140</v>
      </c>
      <c r="T14" s="169">
        <v>144</v>
      </c>
      <c r="U14" s="169">
        <v>127</v>
      </c>
      <c r="V14" s="175">
        <f t="shared" si="2"/>
        <v>703</v>
      </c>
      <c r="W14" s="164"/>
      <c r="X14" s="162"/>
      <c r="Y14" s="162"/>
      <c r="Z14" s="162"/>
      <c r="AA14" s="162"/>
      <c r="AB14" s="163"/>
      <c r="AC14" s="12"/>
      <c r="AD14" s="12"/>
      <c r="AE14" s="12"/>
      <c r="AF14" s="12"/>
      <c r="AG14" s="12"/>
      <c r="AH14" s="12"/>
      <c r="AI14" s="12"/>
      <c r="AJ14" s="12"/>
      <c r="AK14" s="12"/>
    </row>
    <row r="15" spans="1:37" ht="18.600000000000001">
      <c r="A15" s="12"/>
      <c r="B15" s="12"/>
      <c r="C15" s="12"/>
      <c r="D15" s="15">
        <v>13</v>
      </c>
      <c r="E15" s="174" t="s">
        <v>32</v>
      </c>
      <c r="F15" s="87"/>
      <c r="G15" s="166">
        <v>42092</v>
      </c>
      <c r="H15" s="167">
        <v>2007</v>
      </c>
      <c r="I15" s="313">
        <f t="shared" si="0"/>
        <v>1413</v>
      </c>
      <c r="J15" s="168"/>
      <c r="K15" s="169">
        <v>140</v>
      </c>
      <c r="L15" s="169">
        <v>142</v>
      </c>
      <c r="M15" s="169">
        <v>140</v>
      </c>
      <c r="N15" s="169">
        <v>140</v>
      </c>
      <c r="O15" s="169">
        <v>140</v>
      </c>
      <c r="P15" s="313">
        <f t="shared" si="1"/>
        <v>702</v>
      </c>
      <c r="Q15" s="169">
        <v>144</v>
      </c>
      <c r="R15" s="169">
        <v>140</v>
      </c>
      <c r="S15" s="169">
        <v>144</v>
      </c>
      <c r="T15" s="169">
        <v>140</v>
      </c>
      <c r="U15" s="169">
        <v>143</v>
      </c>
      <c r="V15" s="175">
        <f t="shared" si="2"/>
        <v>711</v>
      </c>
      <c r="W15" s="164"/>
      <c r="X15" s="162"/>
      <c r="Y15" s="162"/>
      <c r="Z15" s="162"/>
      <c r="AA15" s="162"/>
      <c r="AB15" s="163"/>
      <c r="AC15" s="12"/>
      <c r="AD15" s="12"/>
      <c r="AE15" s="12"/>
      <c r="AF15" s="12"/>
      <c r="AG15" s="12"/>
      <c r="AH15" s="12"/>
      <c r="AI15" s="12"/>
      <c r="AJ15" s="12"/>
      <c r="AK15" s="12"/>
    </row>
    <row r="16" spans="1:37" ht="18.600000000000001">
      <c r="A16" s="12"/>
      <c r="B16" s="12"/>
      <c r="C16" s="12"/>
      <c r="D16" s="14">
        <v>14</v>
      </c>
      <c r="E16" s="174" t="s">
        <v>25</v>
      </c>
      <c r="F16" s="87"/>
      <c r="G16" s="166">
        <v>43580</v>
      </c>
      <c r="H16" s="167">
        <v>2019</v>
      </c>
      <c r="I16" s="313">
        <f t="shared" si="0"/>
        <v>1409</v>
      </c>
      <c r="J16" s="168"/>
      <c r="K16" s="169">
        <v>140</v>
      </c>
      <c r="L16" s="169">
        <v>131</v>
      </c>
      <c r="M16" s="169">
        <v>142</v>
      </c>
      <c r="N16" s="169">
        <v>144</v>
      </c>
      <c r="O16" s="169">
        <v>140</v>
      </c>
      <c r="P16" s="313">
        <f t="shared" si="1"/>
        <v>697</v>
      </c>
      <c r="Q16" s="169">
        <v>140</v>
      </c>
      <c r="R16" s="169">
        <v>140</v>
      </c>
      <c r="S16" s="169">
        <v>144</v>
      </c>
      <c r="T16" s="169">
        <v>144</v>
      </c>
      <c r="U16" s="169">
        <v>144</v>
      </c>
      <c r="V16" s="175">
        <f t="shared" si="2"/>
        <v>712</v>
      </c>
      <c r="W16" s="164"/>
      <c r="X16" s="162"/>
      <c r="Y16" s="162"/>
      <c r="Z16" s="162"/>
      <c r="AA16" s="162"/>
      <c r="AB16" s="163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18.600000000000001">
      <c r="A17" s="12"/>
      <c r="B17" s="12"/>
      <c r="C17" s="12"/>
      <c r="D17" s="15">
        <v>15</v>
      </c>
      <c r="E17" s="174" t="s">
        <v>54</v>
      </c>
      <c r="F17" s="87"/>
      <c r="G17" s="166">
        <v>42347</v>
      </c>
      <c r="H17" s="167">
        <v>2010</v>
      </c>
      <c r="I17" s="313">
        <f t="shared" si="0"/>
        <v>1405</v>
      </c>
      <c r="J17" s="168"/>
      <c r="K17" s="169">
        <v>140</v>
      </c>
      <c r="L17" s="169">
        <v>142</v>
      </c>
      <c r="M17" s="169">
        <v>144</v>
      </c>
      <c r="N17" s="169">
        <v>145</v>
      </c>
      <c r="O17" s="169">
        <v>141</v>
      </c>
      <c r="P17" s="313">
        <f t="shared" si="1"/>
        <v>712</v>
      </c>
      <c r="Q17" s="169">
        <v>140</v>
      </c>
      <c r="R17" s="169">
        <v>142</v>
      </c>
      <c r="S17" s="169">
        <v>140</v>
      </c>
      <c r="T17" s="169">
        <v>142</v>
      </c>
      <c r="U17" s="169">
        <v>129</v>
      </c>
      <c r="V17" s="175">
        <f t="shared" si="2"/>
        <v>693</v>
      </c>
      <c r="W17" s="164"/>
      <c r="X17" s="162"/>
      <c r="Y17" s="162"/>
      <c r="Z17" s="162"/>
      <c r="AA17" s="162"/>
      <c r="AB17" s="163"/>
      <c r="AC17" s="12"/>
      <c r="AD17" s="12"/>
      <c r="AE17" s="12"/>
      <c r="AF17" s="12"/>
      <c r="AG17" s="12"/>
      <c r="AH17" s="12"/>
      <c r="AI17" s="12"/>
      <c r="AJ17" s="12"/>
      <c r="AK17" s="12"/>
    </row>
    <row r="18" spans="1:37" ht="18.600000000000001">
      <c r="A18" s="12"/>
      <c r="B18" s="12"/>
      <c r="C18" s="12"/>
      <c r="D18" s="14">
        <v>16</v>
      </c>
      <c r="E18" s="174" t="s">
        <v>13</v>
      </c>
      <c r="F18" s="87"/>
      <c r="G18" s="166">
        <v>42446</v>
      </c>
      <c r="H18" s="167">
        <v>2016</v>
      </c>
      <c r="I18" s="313">
        <f t="shared" si="0"/>
        <v>1393</v>
      </c>
      <c r="J18" s="168"/>
      <c r="K18" s="169">
        <v>142</v>
      </c>
      <c r="L18" s="169">
        <v>143</v>
      </c>
      <c r="M18" s="169">
        <v>143</v>
      </c>
      <c r="N18" s="169">
        <v>142</v>
      </c>
      <c r="O18" s="169">
        <v>144</v>
      </c>
      <c r="P18" s="313">
        <f t="shared" si="1"/>
        <v>714</v>
      </c>
      <c r="Q18" s="169">
        <v>144</v>
      </c>
      <c r="R18" s="169">
        <v>143</v>
      </c>
      <c r="S18" s="169">
        <v>124</v>
      </c>
      <c r="T18" s="169">
        <v>128</v>
      </c>
      <c r="U18" s="169">
        <v>140</v>
      </c>
      <c r="V18" s="175">
        <f t="shared" si="2"/>
        <v>679</v>
      </c>
      <c r="W18" s="164"/>
      <c r="X18" s="162"/>
      <c r="Y18" s="162"/>
      <c r="Z18" s="162"/>
      <c r="AA18" s="162"/>
      <c r="AB18" s="163"/>
      <c r="AC18" s="12"/>
      <c r="AD18" s="12"/>
      <c r="AE18" s="12"/>
      <c r="AF18" s="12"/>
      <c r="AG18" s="12"/>
      <c r="AH18" s="12"/>
      <c r="AI18" s="12"/>
      <c r="AJ18" s="12"/>
      <c r="AK18" s="12"/>
    </row>
    <row r="19" spans="1:37" ht="18.600000000000001">
      <c r="A19" s="12"/>
      <c r="B19" s="12"/>
      <c r="C19" s="12"/>
      <c r="D19" s="15">
        <v>17</v>
      </c>
      <c r="E19" s="174" t="s">
        <v>62</v>
      </c>
      <c r="F19" s="87"/>
      <c r="G19" s="166">
        <v>44679</v>
      </c>
      <c r="H19" s="167">
        <v>2022</v>
      </c>
      <c r="I19" s="313">
        <f t="shared" si="0"/>
        <v>1372</v>
      </c>
      <c r="J19" s="168"/>
      <c r="K19" s="169">
        <v>140</v>
      </c>
      <c r="L19" s="169">
        <v>144</v>
      </c>
      <c r="M19" s="169">
        <v>126</v>
      </c>
      <c r="N19" s="169">
        <v>144</v>
      </c>
      <c r="O19" s="169">
        <v>142</v>
      </c>
      <c r="P19" s="313">
        <f t="shared" si="1"/>
        <v>696</v>
      </c>
      <c r="Q19" s="169">
        <v>140</v>
      </c>
      <c r="R19" s="169">
        <v>140</v>
      </c>
      <c r="S19" s="169">
        <v>127</v>
      </c>
      <c r="T19" s="169">
        <v>129</v>
      </c>
      <c r="U19" s="169">
        <v>140</v>
      </c>
      <c r="V19" s="175">
        <f t="shared" si="2"/>
        <v>676</v>
      </c>
      <c r="W19" s="164"/>
      <c r="X19" s="162"/>
      <c r="Y19" s="162"/>
      <c r="Z19" s="162"/>
      <c r="AA19" s="162"/>
      <c r="AB19" s="163"/>
      <c r="AC19" s="12"/>
      <c r="AD19" s="12"/>
      <c r="AE19" s="12"/>
      <c r="AF19" s="12"/>
      <c r="AG19" s="12"/>
      <c r="AH19" s="12"/>
      <c r="AI19" s="12"/>
      <c r="AJ19" s="12"/>
      <c r="AK19" s="12"/>
    </row>
    <row r="20" spans="1:37" ht="18.600000000000001">
      <c r="A20" s="12"/>
      <c r="B20" s="12"/>
      <c r="C20" s="12"/>
      <c r="D20" s="14">
        <v>18</v>
      </c>
      <c r="E20" s="174" t="s">
        <v>39</v>
      </c>
      <c r="F20" s="87"/>
      <c r="G20" s="166">
        <v>42068</v>
      </c>
      <c r="H20" s="167">
        <v>2009</v>
      </c>
      <c r="I20" s="313">
        <f t="shared" si="0"/>
        <v>1361</v>
      </c>
      <c r="J20" s="168"/>
      <c r="K20" s="169">
        <v>140</v>
      </c>
      <c r="L20" s="169">
        <v>140</v>
      </c>
      <c r="M20" s="169">
        <v>146</v>
      </c>
      <c r="N20" s="169">
        <v>124</v>
      </c>
      <c r="O20" s="169">
        <v>124</v>
      </c>
      <c r="P20" s="313">
        <f t="shared" si="1"/>
        <v>674</v>
      </c>
      <c r="Q20" s="169">
        <v>140</v>
      </c>
      <c r="R20" s="169">
        <v>142</v>
      </c>
      <c r="S20" s="169">
        <v>143</v>
      </c>
      <c r="T20" s="169">
        <v>129</v>
      </c>
      <c r="U20" s="169">
        <v>133</v>
      </c>
      <c r="V20" s="175">
        <f t="shared" si="2"/>
        <v>687</v>
      </c>
      <c r="W20" s="164"/>
      <c r="X20" s="162"/>
      <c r="Y20" s="162"/>
      <c r="Z20" s="162"/>
      <c r="AA20" s="162"/>
      <c r="AB20" s="163"/>
      <c r="AC20" s="12"/>
      <c r="AD20" s="12"/>
      <c r="AE20" s="12"/>
      <c r="AF20" s="12"/>
      <c r="AG20" s="12"/>
      <c r="AH20" s="12"/>
      <c r="AI20" s="12"/>
      <c r="AJ20" s="12"/>
      <c r="AK20" s="12"/>
    </row>
    <row r="21" spans="1:37" ht="18.600000000000001">
      <c r="A21" s="12"/>
      <c r="B21" s="12"/>
      <c r="C21" s="12"/>
      <c r="D21" s="15">
        <v>19</v>
      </c>
      <c r="E21" s="174" t="s">
        <v>33</v>
      </c>
      <c r="F21" s="87"/>
      <c r="G21" s="166">
        <v>42712</v>
      </c>
      <c r="H21" s="167">
        <v>2016</v>
      </c>
      <c r="I21" s="313">
        <f t="shared" si="0"/>
        <v>1361</v>
      </c>
      <c r="J21" s="168"/>
      <c r="K21" s="169">
        <v>123</v>
      </c>
      <c r="L21" s="169">
        <v>143</v>
      </c>
      <c r="M21" s="169">
        <v>140</v>
      </c>
      <c r="N21" s="169">
        <v>129</v>
      </c>
      <c r="O21" s="169">
        <v>148</v>
      </c>
      <c r="P21" s="313">
        <f t="shared" si="1"/>
        <v>683</v>
      </c>
      <c r="Q21" s="169">
        <v>125</v>
      </c>
      <c r="R21" s="169">
        <v>140</v>
      </c>
      <c r="S21" s="169">
        <v>140</v>
      </c>
      <c r="T21" s="169">
        <v>131</v>
      </c>
      <c r="U21" s="169">
        <v>142</v>
      </c>
      <c r="V21" s="175">
        <f t="shared" si="2"/>
        <v>678</v>
      </c>
      <c r="W21" s="164"/>
      <c r="X21" s="162"/>
      <c r="Y21" s="162"/>
      <c r="Z21" s="162"/>
      <c r="AA21" s="162"/>
      <c r="AB21" s="163"/>
      <c r="AC21" s="12"/>
      <c r="AD21" s="12"/>
      <c r="AE21" s="12"/>
      <c r="AF21" s="12"/>
      <c r="AG21" s="12"/>
      <c r="AH21" s="12"/>
      <c r="AI21" s="12"/>
      <c r="AJ21" s="12"/>
      <c r="AK21" s="12"/>
    </row>
    <row r="22" spans="1:37" ht="18.600000000000001">
      <c r="A22" s="12"/>
      <c r="B22" s="12"/>
      <c r="C22" s="12"/>
      <c r="D22" s="14">
        <v>20</v>
      </c>
      <c r="E22" s="174" t="s">
        <v>59</v>
      </c>
      <c r="F22" s="87"/>
      <c r="G22" s="166">
        <v>42817</v>
      </c>
      <c r="H22" s="167">
        <v>2017</v>
      </c>
      <c r="I22" s="313">
        <f t="shared" si="0"/>
        <v>1344</v>
      </c>
      <c r="J22" s="168"/>
      <c r="K22" s="169">
        <v>126</v>
      </c>
      <c r="L22" s="169">
        <v>116</v>
      </c>
      <c r="M22" s="169">
        <v>132</v>
      </c>
      <c r="N22" s="169">
        <v>140</v>
      </c>
      <c r="O22" s="169">
        <v>128</v>
      </c>
      <c r="P22" s="313">
        <f t="shared" si="1"/>
        <v>642</v>
      </c>
      <c r="Q22" s="169">
        <v>126</v>
      </c>
      <c r="R22" s="169">
        <v>144</v>
      </c>
      <c r="S22" s="169">
        <v>144</v>
      </c>
      <c r="T22" s="169">
        <v>144</v>
      </c>
      <c r="U22" s="169">
        <v>144</v>
      </c>
      <c r="V22" s="175">
        <f t="shared" si="2"/>
        <v>702</v>
      </c>
      <c r="W22" s="164"/>
      <c r="X22" s="162"/>
      <c r="Y22" s="162"/>
      <c r="Z22" s="162"/>
      <c r="AA22" s="162"/>
      <c r="AB22" s="163"/>
      <c r="AC22" s="12"/>
      <c r="AD22" s="12"/>
      <c r="AE22" s="12"/>
      <c r="AF22" s="12"/>
      <c r="AG22" s="12"/>
      <c r="AH22" s="12"/>
      <c r="AI22" s="12"/>
      <c r="AJ22" s="12"/>
      <c r="AK22" s="12"/>
    </row>
    <row r="23" spans="1:37" ht="18.600000000000001">
      <c r="A23" s="12"/>
      <c r="B23" s="12"/>
      <c r="C23" s="12"/>
      <c r="D23" s="15">
        <v>21</v>
      </c>
      <c r="E23" s="174" t="s">
        <v>61</v>
      </c>
      <c r="F23" s="87"/>
      <c r="G23" s="166">
        <v>42251</v>
      </c>
      <c r="H23" s="167">
        <v>2014</v>
      </c>
      <c r="I23" s="313">
        <f t="shared" si="0"/>
        <v>1337</v>
      </c>
      <c r="J23" s="168"/>
      <c r="K23" s="169">
        <v>135</v>
      </c>
      <c r="L23" s="169">
        <v>126</v>
      </c>
      <c r="M23" s="169">
        <v>126</v>
      </c>
      <c r="N23" s="169">
        <v>140</v>
      </c>
      <c r="O23" s="169">
        <v>127</v>
      </c>
      <c r="P23" s="313">
        <f t="shared" si="1"/>
        <v>654</v>
      </c>
      <c r="Q23" s="169">
        <v>143</v>
      </c>
      <c r="R23" s="169">
        <v>142</v>
      </c>
      <c r="S23" s="169">
        <v>127</v>
      </c>
      <c r="T23" s="169">
        <v>144</v>
      </c>
      <c r="U23" s="169">
        <v>127</v>
      </c>
      <c r="V23" s="175">
        <f t="shared" si="2"/>
        <v>683</v>
      </c>
      <c r="W23" s="164"/>
      <c r="X23" s="162"/>
      <c r="Y23" s="162"/>
      <c r="Z23" s="162"/>
      <c r="AA23" s="162"/>
      <c r="AB23" s="163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18.600000000000001">
      <c r="A24" s="12"/>
      <c r="B24" s="12"/>
      <c r="C24" s="12"/>
      <c r="D24" s="14">
        <v>22</v>
      </c>
      <c r="E24" s="174" t="s">
        <v>44</v>
      </c>
      <c r="F24" s="87"/>
      <c r="G24" s="166">
        <v>43523</v>
      </c>
      <c r="H24" s="167">
        <v>2019</v>
      </c>
      <c r="I24" s="313">
        <f t="shared" si="0"/>
        <v>1337</v>
      </c>
      <c r="J24" s="168"/>
      <c r="K24" s="169">
        <v>142</v>
      </c>
      <c r="L24" s="169">
        <v>128</v>
      </c>
      <c r="M24" s="169">
        <v>144</v>
      </c>
      <c r="N24" s="169">
        <v>129</v>
      </c>
      <c r="O24" s="169">
        <v>140</v>
      </c>
      <c r="P24" s="313">
        <f t="shared" si="1"/>
        <v>683</v>
      </c>
      <c r="Q24" s="169">
        <v>127</v>
      </c>
      <c r="R24" s="169">
        <v>140</v>
      </c>
      <c r="S24" s="169">
        <v>140</v>
      </c>
      <c r="T24" s="169">
        <v>124</v>
      </c>
      <c r="U24" s="169">
        <v>123</v>
      </c>
      <c r="V24" s="175">
        <f t="shared" si="2"/>
        <v>654</v>
      </c>
      <c r="W24" s="164"/>
      <c r="X24" s="162"/>
      <c r="Y24" s="162"/>
      <c r="Z24" s="162"/>
      <c r="AA24" s="162"/>
      <c r="AB24" s="163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18.600000000000001">
      <c r="A25" s="12"/>
      <c r="B25" s="12"/>
      <c r="C25" s="12"/>
      <c r="D25" s="15">
        <v>23</v>
      </c>
      <c r="E25" s="174" t="s">
        <v>69</v>
      </c>
      <c r="F25" s="87"/>
      <c r="G25" s="166">
        <v>44833</v>
      </c>
      <c r="H25" s="167">
        <v>2022</v>
      </c>
      <c r="I25" s="313">
        <f t="shared" si="0"/>
        <v>1311</v>
      </c>
      <c r="J25" s="168"/>
      <c r="K25" s="169">
        <v>132</v>
      </c>
      <c r="L25" s="169">
        <v>123</v>
      </c>
      <c r="M25" s="169">
        <v>123</v>
      </c>
      <c r="N25" s="169">
        <v>144</v>
      </c>
      <c r="O25" s="169">
        <v>140</v>
      </c>
      <c r="P25" s="313">
        <f t="shared" si="1"/>
        <v>662</v>
      </c>
      <c r="Q25" s="169">
        <v>124</v>
      </c>
      <c r="R25" s="169">
        <v>140</v>
      </c>
      <c r="S25" s="169">
        <v>114</v>
      </c>
      <c r="T25" s="169">
        <v>128</v>
      </c>
      <c r="U25" s="169">
        <v>143</v>
      </c>
      <c r="V25" s="175">
        <f t="shared" si="2"/>
        <v>649</v>
      </c>
      <c r="W25" s="164"/>
      <c r="X25" s="162"/>
      <c r="Y25" s="162"/>
      <c r="Z25" s="162"/>
      <c r="AA25" s="162"/>
      <c r="AB25" s="163"/>
      <c r="AC25" s="12"/>
      <c r="AD25" s="12"/>
      <c r="AE25" s="12"/>
      <c r="AF25" s="12"/>
      <c r="AG25" s="12"/>
      <c r="AH25" s="12"/>
      <c r="AI25" s="12"/>
      <c r="AJ25" s="12"/>
      <c r="AK25" s="12"/>
    </row>
    <row r="26" spans="1:37" ht="18.600000000000001">
      <c r="A26" s="12"/>
      <c r="B26" s="12"/>
      <c r="C26" s="12"/>
      <c r="D26" s="14">
        <v>24</v>
      </c>
      <c r="E26" s="174" t="s">
        <v>37</v>
      </c>
      <c r="F26" s="87"/>
      <c r="G26" s="166">
        <v>42118</v>
      </c>
      <c r="H26" s="167">
        <v>2007</v>
      </c>
      <c r="I26" s="313">
        <f t="shared" si="0"/>
        <v>1302</v>
      </c>
      <c r="J26" s="168"/>
      <c r="K26" s="169">
        <v>123</v>
      </c>
      <c r="L26" s="169">
        <v>128</v>
      </c>
      <c r="M26" s="169">
        <v>126</v>
      </c>
      <c r="N26" s="169">
        <v>127</v>
      </c>
      <c r="O26" s="169">
        <v>124</v>
      </c>
      <c r="P26" s="313">
        <f t="shared" si="1"/>
        <v>628</v>
      </c>
      <c r="Q26" s="169">
        <v>127</v>
      </c>
      <c r="R26" s="169">
        <v>128</v>
      </c>
      <c r="S26" s="169">
        <v>131</v>
      </c>
      <c r="T26" s="169">
        <v>140</v>
      </c>
      <c r="U26" s="169">
        <v>148</v>
      </c>
      <c r="V26" s="175">
        <f t="shared" si="2"/>
        <v>674</v>
      </c>
      <c r="W26" s="162"/>
      <c r="X26" s="162"/>
      <c r="Y26" s="162"/>
      <c r="Z26" s="162"/>
      <c r="AA26" s="162"/>
      <c r="AB26" s="163"/>
      <c r="AC26" s="12"/>
      <c r="AD26" s="12"/>
      <c r="AE26" s="12"/>
      <c r="AF26" s="12"/>
      <c r="AG26" s="12"/>
      <c r="AH26" s="12"/>
      <c r="AI26" s="12"/>
      <c r="AJ26" s="12"/>
      <c r="AK26" s="12"/>
    </row>
    <row r="27" spans="1:37" ht="18.600000000000001">
      <c r="A27" s="12"/>
      <c r="B27" s="12"/>
      <c r="C27" s="12"/>
      <c r="D27" s="15">
        <v>25</v>
      </c>
      <c r="E27" s="176" t="s">
        <v>48</v>
      </c>
      <c r="F27" s="170"/>
      <c r="G27" s="166">
        <v>42079</v>
      </c>
      <c r="H27" s="167">
        <v>2005</v>
      </c>
      <c r="I27" s="313">
        <f t="shared" si="0"/>
        <v>1284</v>
      </c>
      <c r="J27" s="168"/>
      <c r="K27" s="169">
        <v>126</v>
      </c>
      <c r="L27" s="169">
        <v>126</v>
      </c>
      <c r="M27" s="169">
        <v>109</v>
      </c>
      <c r="N27" s="169">
        <v>125</v>
      </c>
      <c r="O27" s="169">
        <v>128</v>
      </c>
      <c r="P27" s="313">
        <f t="shared" si="1"/>
        <v>614</v>
      </c>
      <c r="Q27" s="169">
        <v>127</v>
      </c>
      <c r="R27" s="169">
        <v>144</v>
      </c>
      <c r="S27" s="169">
        <v>140</v>
      </c>
      <c r="T27" s="169">
        <v>135</v>
      </c>
      <c r="U27" s="169">
        <v>124</v>
      </c>
      <c r="V27" s="175">
        <f t="shared" si="2"/>
        <v>670</v>
      </c>
      <c r="W27" s="164"/>
      <c r="X27" s="162"/>
      <c r="Y27" s="162"/>
      <c r="Z27" s="162"/>
      <c r="AA27" s="162"/>
      <c r="AB27" s="163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18.600000000000001">
      <c r="A28" s="12"/>
      <c r="B28" s="12"/>
      <c r="C28" s="12"/>
      <c r="D28" s="14">
        <v>26</v>
      </c>
      <c r="E28" s="174" t="s">
        <v>38</v>
      </c>
      <c r="F28" s="87"/>
      <c r="G28" s="166">
        <v>42307</v>
      </c>
      <c r="H28" s="167">
        <v>2008</v>
      </c>
      <c r="I28" s="313">
        <f t="shared" si="0"/>
        <v>1274</v>
      </c>
      <c r="J28" s="168"/>
      <c r="K28" s="169">
        <v>130</v>
      </c>
      <c r="L28" s="169">
        <v>120</v>
      </c>
      <c r="M28" s="169">
        <v>132</v>
      </c>
      <c r="N28" s="169">
        <v>140</v>
      </c>
      <c r="O28" s="169">
        <v>116</v>
      </c>
      <c r="P28" s="313">
        <f t="shared" si="1"/>
        <v>638</v>
      </c>
      <c r="Q28" s="169">
        <v>129</v>
      </c>
      <c r="R28" s="169">
        <v>140</v>
      </c>
      <c r="S28" s="169">
        <v>122</v>
      </c>
      <c r="T28" s="169">
        <v>123</v>
      </c>
      <c r="U28" s="169">
        <v>122</v>
      </c>
      <c r="V28" s="175">
        <f t="shared" si="2"/>
        <v>636</v>
      </c>
      <c r="W28" s="164"/>
      <c r="X28" s="162"/>
      <c r="Y28" s="162"/>
      <c r="Z28" s="162"/>
      <c r="AA28" s="162"/>
      <c r="AB28" s="163"/>
      <c r="AC28" s="12"/>
      <c r="AD28" s="12"/>
      <c r="AE28" s="12"/>
      <c r="AF28" s="12"/>
      <c r="AG28" s="12"/>
      <c r="AH28" s="12"/>
      <c r="AI28" s="12"/>
      <c r="AJ28" s="12"/>
      <c r="AK28" s="12"/>
    </row>
    <row r="29" spans="1:37" ht="18.600000000000001">
      <c r="A29" s="12"/>
      <c r="B29" s="12"/>
      <c r="C29" s="12"/>
      <c r="D29" s="15">
        <v>27</v>
      </c>
      <c r="E29" s="174" t="s">
        <v>40</v>
      </c>
      <c r="F29" s="87"/>
      <c r="G29" s="166">
        <v>42106</v>
      </c>
      <c r="H29" s="167">
        <v>2007</v>
      </c>
      <c r="I29" s="313">
        <f t="shared" si="0"/>
        <v>1242</v>
      </c>
      <c r="J29" s="168"/>
      <c r="K29" s="169">
        <v>140</v>
      </c>
      <c r="L29" s="169">
        <v>140</v>
      </c>
      <c r="M29" s="169">
        <v>142</v>
      </c>
      <c r="N29" s="169">
        <v>125</v>
      </c>
      <c r="O29" s="169">
        <v>126</v>
      </c>
      <c r="P29" s="313">
        <f t="shared" si="1"/>
        <v>673</v>
      </c>
      <c r="Q29" s="169">
        <v>114</v>
      </c>
      <c r="R29" s="169">
        <v>106</v>
      </c>
      <c r="S29" s="169">
        <v>115</v>
      </c>
      <c r="T29" s="169">
        <v>125</v>
      </c>
      <c r="U29" s="169">
        <v>109</v>
      </c>
      <c r="V29" s="175">
        <f t="shared" si="2"/>
        <v>569</v>
      </c>
      <c r="W29" s="160"/>
      <c r="X29" s="160"/>
      <c r="Y29" s="160"/>
      <c r="Z29" s="160"/>
      <c r="AA29" s="160"/>
      <c r="AB29" s="85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18.600000000000001">
      <c r="A30" s="12"/>
      <c r="B30" s="12"/>
      <c r="C30" s="12"/>
      <c r="D30" s="14">
        <v>28</v>
      </c>
      <c r="E30" s="174" t="s">
        <v>41</v>
      </c>
      <c r="F30" s="87"/>
      <c r="G30" s="166">
        <v>43216</v>
      </c>
      <c r="H30" s="167">
        <v>2018</v>
      </c>
      <c r="I30" s="313">
        <f t="shared" si="0"/>
        <v>1204</v>
      </c>
      <c r="J30" s="168"/>
      <c r="K30" s="169">
        <v>124</v>
      </c>
      <c r="L30" s="169">
        <v>124</v>
      </c>
      <c r="M30" s="169">
        <v>142</v>
      </c>
      <c r="N30" s="169">
        <v>117</v>
      </c>
      <c r="O30" s="169">
        <v>123</v>
      </c>
      <c r="P30" s="313">
        <f t="shared" si="1"/>
        <v>630</v>
      </c>
      <c r="Q30" s="169">
        <v>105</v>
      </c>
      <c r="R30" s="169">
        <v>106</v>
      </c>
      <c r="S30" s="169">
        <v>122</v>
      </c>
      <c r="T30" s="169">
        <v>121</v>
      </c>
      <c r="U30" s="169">
        <v>120</v>
      </c>
      <c r="V30" s="175">
        <f t="shared" si="2"/>
        <v>574</v>
      </c>
      <c r="W30" s="160"/>
      <c r="X30" s="160"/>
      <c r="Y30" s="160"/>
      <c r="Z30" s="160"/>
      <c r="AA30" s="160"/>
      <c r="AB30" s="85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18.600000000000001">
      <c r="A31" s="12"/>
      <c r="B31" s="12"/>
      <c r="C31" s="12"/>
      <c r="D31" s="15">
        <v>29</v>
      </c>
      <c r="E31" s="174" t="s">
        <v>63</v>
      </c>
      <c r="F31" s="87"/>
      <c r="G31" s="166">
        <v>44833</v>
      </c>
      <c r="H31" s="167">
        <v>2022</v>
      </c>
      <c r="I31" s="313">
        <f t="shared" si="0"/>
        <v>1184</v>
      </c>
      <c r="J31" s="168"/>
      <c r="K31" s="169">
        <v>128</v>
      </c>
      <c r="L31" s="169">
        <v>115</v>
      </c>
      <c r="M31" s="169">
        <v>125</v>
      </c>
      <c r="N31" s="169">
        <v>105</v>
      </c>
      <c r="O31" s="169">
        <v>132</v>
      </c>
      <c r="P31" s="313">
        <f t="shared" si="1"/>
        <v>605</v>
      </c>
      <c r="Q31" s="169">
        <v>107</v>
      </c>
      <c r="R31" s="169">
        <v>122</v>
      </c>
      <c r="S31" s="169">
        <v>126</v>
      </c>
      <c r="T31" s="169">
        <v>103</v>
      </c>
      <c r="U31" s="169">
        <v>121</v>
      </c>
      <c r="V31" s="175">
        <f t="shared" si="2"/>
        <v>579</v>
      </c>
      <c r="W31" s="160"/>
      <c r="X31" s="160"/>
      <c r="Y31" s="160"/>
      <c r="Z31" s="160"/>
      <c r="AA31" s="160"/>
      <c r="AB31" s="85"/>
      <c r="AC31" s="12"/>
      <c r="AD31" s="12"/>
      <c r="AE31" s="12"/>
      <c r="AF31" s="12"/>
      <c r="AG31" s="12"/>
      <c r="AH31" s="12"/>
      <c r="AI31" s="12"/>
      <c r="AJ31" s="12"/>
      <c r="AK31" s="12"/>
    </row>
    <row r="32" spans="1:37" ht="18.600000000000001">
      <c r="A32" s="12"/>
      <c r="B32" s="12"/>
      <c r="C32" s="12"/>
      <c r="D32" s="14">
        <v>30</v>
      </c>
      <c r="E32" s="174" t="s">
        <v>70</v>
      </c>
      <c r="F32" s="87"/>
      <c r="G32" s="166">
        <v>44805</v>
      </c>
      <c r="H32" s="167">
        <v>2022</v>
      </c>
      <c r="I32" s="313">
        <f t="shared" si="0"/>
        <v>1154</v>
      </c>
      <c r="J32" s="168"/>
      <c r="K32" s="169">
        <v>105</v>
      </c>
      <c r="L32" s="169">
        <v>108</v>
      </c>
      <c r="M32" s="169">
        <v>124</v>
      </c>
      <c r="N32" s="169">
        <v>125</v>
      </c>
      <c r="O32" s="169">
        <v>122</v>
      </c>
      <c r="P32" s="313">
        <f t="shared" si="1"/>
        <v>584</v>
      </c>
      <c r="Q32" s="169">
        <v>105</v>
      </c>
      <c r="R32" s="169">
        <v>120</v>
      </c>
      <c r="S32" s="169">
        <v>106</v>
      </c>
      <c r="T32" s="169">
        <v>111</v>
      </c>
      <c r="U32" s="169">
        <v>128</v>
      </c>
      <c r="V32" s="175">
        <f t="shared" si="2"/>
        <v>570</v>
      </c>
      <c r="W32" s="20"/>
      <c r="X32" s="20"/>
      <c r="Y32" s="20"/>
      <c r="Z32" s="20"/>
      <c r="AA32" s="19"/>
      <c r="AB32" s="17"/>
      <c r="AC32" s="12"/>
      <c r="AD32" s="12"/>
      <c r="AE32" s="12"/>
      <c r="AF32" s="12"/>
      <c r="AG32" s="12"/>
      <c r="AH32" s="12"/>
      <c r="AI32" s="12"/>
      <c r="AJ32" s="12"/>
      <c r="AK32" s="12"/>
    </row>
    <row r="33" spans="1:37" ht="18.600000000000001">
      <c r="A33" s="12"/>
      <c r="B33" s="12"/>
      <c r="C33" s="12"/>
      <c r="D33" s="15">
        <v>31</v>
      </c>
      <c r="E33" s="174" t="s">
        <v>35</v>
      </c>
      <c r="F33" s="87"/>
      <c r="G33" s="166">
        <v>44679</v>
      </c>
      <c r="H33" s="167">
        <v>2022</v>
      </c>
      <c r="I33" s="313">
        <f t="shared" si="0"/>
        <v>1083</v>
      </c>
      <c r="J33" s="168"/>
      <c r="K33" s="169">
        <v>111</v>
      </c>
      <c r="L33" s="169">
        <v>128</v>
      </c>
      <c r="M33" s="169">
        <v>108</v>
      </c>
      <c r="N33" s="169">
        <v>106</v>
      </c>
      <c r="O33" s="169">
        <v>120</v>
      </c>
      <c r="P33" s="313">
        <f t="shared" si="1"/>
        <v>573</v>
      </c>
      <c r="Q33" s="169">
        <v>107</v>
      </c>
      <c r="R33" s="169">
        <v>84</v>
      </c>
      <c r="S33" s="169">
        <v>112</v>
      </c>
      <c r="T33" s="169">
        <v>106</v>
      </c>
      <c r="U33" s="169">
        <v>101</v>
      </c>
      <c r="V33" s="175">
        <f t="shared" si="2"/>
        <v>510</v>
      </c>
      <c r="W33" s="20"/>
      <c r="X33" s="20"/>
      <c r="Y33" s="20"/>
      <c r="Z33" s="20"/>
      <c r="AA33" s="19"/>
      <c r="AB33" s="17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19.2" thickBot="1">
      <c r="A34" s="12"/>
      <c r="B34" s="12"/>
      <c r="C34" s="12"/>
      <c r="D34" s="14">
        <v>32</v>
      </c>
      <c r="E34" s="260" t="s">
        <v>72</v>
      </c>
      <c r="F34" s="88"/>
      <c r="G34" s="177">
        <v>44805</v>
      </c>
      <c r="H34" s="262">
        <v>2022</v>
      </c>
      <c r="I34" s="178">
        <f t="shared" si="0"/>
        <v>991</v>
      </c>
      <c r="J34" s="185"/>
      <c r="K34" s="261">
        <v>79</v>
      </c>
      <c r="L34" s="261">
        <v>81</v>
      </c>
      <c r="M34" s="261">
        <v>122</v>
      </c>
      <c r="N34" s="261">
        <v>95</v>
      </c>
      <c r="O34" s="261">
        <v>91</v>
      </c>
      <c r="P34" s="178">
        <f t="shared" si="1"/>
        <v>468</v>
      </c>
      <c r="Q34" s="261">
        <v>123</v>
      </c>
      <c r="R34" s="261">
        <v>83</v>
      </c>
      <c r="S34" s="261">
        <v>109</v>
      </c>
      <c r="T34" s="261">
        <v>107</v>
      </c>
      <c r="U34" s="261">
        <v>101</v>
      </c>
      <c r="V34" s="179">
        <f t="shared" si="2"/>
        <v>523</v>
      </c>
      <c r="W34" s="20"/>
      <c r="X34" s="19"/>
      <c r="Y34" s="19"/>
      <c r="Z34" s="19"/>
      <c r="AA34" s="19"/>
      <c r="AB34" s="17"/>
      <c r="AC34" s="12"/>
      <c r="AD34" s="12"/>
      <c r="AE34" s="12"/>
      <c r="AF34" s="12"/>
      <c r="AG34" s="12"/>
      <c r="AH34" s="12"/>
      <c r="AI34" s="12"/>
      <c r="AJ34" s="12"/>
      <c r="AK34" s="12"/>
    </row>
    <row r="35" spans="1:37" ht="18.600000000000001">
      <c r="A35" s="12"/>
      <c r="B35" s="12"/>
      <c r="C35" s="12"/>
      <c r="D35" s="15"/>
      <c r="E35" s="16"/>
      <c r="F35" s="16"/>
      <c r="G35" s="16"/>
      <c r="H35" s="17"/>
      <c r="I35" s="17"/>
      <c r="J35" s="18"/>
      <c r="K35" s="19"/>
      <c r="L35" s="19"/>
      <c r="M35" s="19"/>
      <c r="N35" s="19"/>
      <c r="O35" s="19"/>
      <c r="P35" s="17"/>
      <c r="Q35" s="19"/>
      <c r="R35" s="19"/>
      <c r="S35" s="19"/>
      <c r="T35" s="19"/>
      <c r="U35" s="19"/>
      <c r="V35" s="17"/>
      <c r="W35" s="20"/>
      <c r="X35" s="20"/>
      <c r="Y35" s="20"/>
      <c r="Z35" s="20"/>
      <c r="AA35" s="19"/>
      <c r="AB35" s="17"/>
      <c r="AC35" s="12"/>
      <c r="AD35" s="12"/>
      <c r="AE35" s="12"/>
      <c r="AF35" s="12"/>
      <c r="AG35" s="12"/>
      <c r="AH35" s="12"/>
      <c r="AI35" s="12"/>
      <c r="AJ35" s="12"/>
      <c r="AK35" s="12"/>
    </row>
    <row r="36" spans="1:37" ht="18.600000000000001">
      <c r="A36" s="12"/>
      <c r="B36" s="12"/>
      <c r="C36" s="12"/>
      <c r="D36" s="15"/>
      <c r="E36" s="16"/>
      <c r="F36" s="16"/>
      <c r="G36" s="16"/>
      <c r="H36" s="17"/>
      <c r="I36" s="17"/>
      <c r="J36" s="18"/>
      <c r="K36" s="19"/>
      <c r="L36" s="19"/>
      <c r="M36" s="19"/>
      <c r="N36" s="19"/>
      <c r="O36" s="19"/>
      <c r="P36" s="17"/>
      <c r="Q36" s="19"/>
      <c r="R36" s="19"/>
      <c r="S36" s="19"/>
      <c r="T36" s="19"/>
      <c r="U36" s="19"/>
      <c r="V36" s="17"/>
      <c r="W36" s="19"/>
      <c r="X36" s="19"/>
      <c r="Y36" s="19"/>
      <c r="Z36" s="19"/>
      <c r="AA36" s="19"/>
      <c r="AB36" s="17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18.600000000000001">
      <c r="A37" s="12"/>
      <c r="B37" s="12"/>
      <c r="C37" s="12"/>
      <c r="D37" s="15"/>
      <c r="E37" s="16"/>
      <c r="F37" s="16"/>
      <c r="G37" s="16"/>
      <c r="H37" s="17"/>
      <c r="I37" s="17"/>
      <c r="J37" s="18"/>
      <c r="K37" s="19"/>
      <c r="L37" s="19"/>
      <c r="M37" s="19"/>
      <c r="N37" s="19"/>
      <c r="O37" s="19"/>
      <c r="P37" s="17"/>
      <c r="Q37" s="19"/>
      <c r="R37" s="19"/>
      <c r="S37" s="19"/>
      <c r="T37" s="19"/>
      <c r="U37" s="19"/>
      <c r="V37" s="17"/>
      <c r="W37" s="19"/>
      <c r="X37" s="19"/>
      <c r="Y37" s="19"/>
      <c r="Z37" s="19"/>
      <c r="AA37" s="19"/>
      <c r="AB37" s="17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18.600000000000001">
      <c r="A38" s="12"/>
      <c r="B38" s="12"/>
      <c r="C38" s="12"/>
      <c r="D38" s="15"/>
      <c r="E38" s="16"/>
      <c r="F38" s="16"/>
      <c r="G38" s="16"/>
      <c r="H38" s="17"/>
      <c r="I38" s="17"/>
      <c r="J38" s="18"/>
      <c r="K38" s="19"/>
      <c r="L38" s="19"/>
      <c r="M38" s="19"/>
      <c r="N38" s="19"/>
      <c r="O38" s="19"/>
      <c r="P38" s="17"/>
      <c r="Q38" s="19"/>
      <c r="R38" s="19"/>
      <c r="S38" s="19"/>
      <c r="T38" s="19"/>
      <c r="U38" s="19"/>
      <c r="V38" s="17"/>
      <c r="W38" s="20"/>
      <c r="X38" s="19"/>
      <c r="Y38" s="19"/>
      <c r="Z38" s="19"/>
      <c r="AA38" s="19"/>
      <c r="AB38" s="17"/>
      <c r="AC38" s="12"/>
      <c r="AD38" s="12"/>
      <c r="AE38" s="12"/>
      <c r="AF38" s="12"/>
      <c r="AG38" s="12"/>
      <c r="AH38" s="12"/>
      <c r="AI38" s="12"/>
      <c r="AJ38" s="12"/>
      <c r="AK38" s="12"/>
    </row>
    <row r="39" spans="1:37" ht="18.600000000000001">
      <c r="A39" s="12"/>
      <c r="B39" s="12"/>
      <c r="C39" s="12"/>
      <c r="D39" s="15"/>
      <c r="E39" s="16"/>
      <c r="F39" s="16"/>
      <c r="G39" s="16"/>
      <c r="H39" s="17"/>
      <c r="I39" s="17"/>
      <c r="J39" s="18"/>
      <c r="K39" s="19"/>
      <c r="L39" s="19"/>
      <c r="M39" s="19"/>
      <c r="N39" s="19"/>
      <c r="O39" s="19"/>
      <c r="P39" s="17"/>
      <c r="Q39" s="19"/>
      <c r="R39" s="19"/>
      <c r="S39" s="19"/>
      <c r="T39" s="19"/>
      <c r="U39" s="19"/>
      <c r="V39" s="17"/>
      <c r="W39" s="20"/>
      <c r="X39" s="19"/>
      <c r="Y39" s="19"/>
      <c r="Z39" s="19"/>
      <c r="AA39" s="19"/>
      <c r="AB39" s="17"/>
      <c r="AC39" s="12"/>
      <c r="AD39" s="12"/>
      <c r="AE39" s="12"/>
      <c r="AF39" s="12"/>
      <c r="AG39" s="12"/>
      <c r="AH39" s="12"/>
      <c r="AI39" s="12"/>
      <c r="AJ39" s="12"/>
      <c r="AK39" s="12"/>
    </row>
    <row r="40" spans="1:37" ht="18.600000000000001">
      <c r="A40" s="12"/>
      <c r="B40" s="12"/>
      <c r="C40" s="12"/>
      <c r="D40" s="15"/>
      <c r="E40" s="16"/>
      <c r="F40" s="16"/>
      <c r="G40" s="16"/>
      <c r="H40" s="17"/>
      <c r="I40" s="17"/>
      <c r="J40" s="18"/>
      <c r="K40" s="19"/>
      <c r="L40" s="19"/>
      <c r="M40" s="19"/>
      <c r="N40" s="19"/>
      <c r="O40" s="19"/>
      <c r="P40" s="17"/>
      <c r="Q40" s="19"/>
      <c r="R40" s="19"/>
      <c r="S40" s="19"/>
      <c r="T40" s="19"/>
      <c r="U40" s="19"/>
      <c r="V40" s="17"/>
      <c r="W40" s="20"/>
      <c r="X40" s="19"/>
      <c r="Y40" s="19"/>
      <c r="Z40" s="19"/>
      <c r="AA40" s="19"/>
      <c r="AB40" s="17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18.600000000000001">
      <c r="A41" s="12"/>
      <c r="B41" s="12"/>
      <c r="C41" s="12"/>
      <c r="D41" s="15"/>
      <c r="E41" s="16"/>
      <c r="F41" s="16"/>
      <c r="G41" s="16"/>
      <c r="H41" s="17"/>
      <c r="I41" s="17"/>
      <c r="J41" s="18"/>
      <c r="K41" s="19"/>
      <c r="L41" s="19"/>
      <c r="M41" s="19"/>
      <c r="N41" s="19"/>
      <c r="O41" s="19"/>
      <c r="P41" s="17"/>
      <c r="Q41" s="19"/>
      <c r="R41" s="19"/>
      <c r="S41" s="19"/>
      <c r="T41" s="19"/>
      <c r="U41" s="19"/>
      <c r="V41" s="17"/>
      <c r="W41" s="20"/>
      <c r="X41" s="19"/>
      <c r="Y41" s="19"/>
      <c r="Z41" s="19"/>
      <c r="AA41" s="19"/>
      <c r="AB41" s="17"/>
      <c r="AC41" s="12"/>
      <c r="AD41" s="12"/>
      <c r="AE41" s="12"/>
      <c r="AF41" s="12"/>
      <c r="AG41" s="12"/>
      <c r="AH41" s="12"/>
      <c r="AI41" s="12"/>
      <c r="AJ41" s="12"/>
      <c r="AK41" s="12"/>
    </row>
    <row r="42" spans="1:37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 spans="1:37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 spans="1:37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 spans="1:37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 spans="1:3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 spans="1:37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 spans="1:37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 spans="1:37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 spans="1:37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 spans="1:37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 spans="1:37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2022-10-01T09:33:56Z</dcterms:modified>
</cp:coreProperties>
</file>