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AB56DA20-FBA4-4446-835C-F83F8C59C35C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0" i="3" l="1"/>
  <c r="W36" i="3"/>
  <c r="W35" i="3"/>
  <c r="W34" i="3"/>
  <c r="W32" i="3"/>
  <c r="W33" i="3"/>
  <c r="W31" i="3"/>
  <c r="W30" i="3"/>
  <c r="W29" i="3"/>
  <c r="W28" i="3"/>
  <c r="W24" i="3"/>
  <c r="W23" i="3"/>
  <c r="W22" i="3"/>
  <c r="W20" i="3"/>
  <c r="W21" i="3"/>
  <c r="W19" i="3"/>
  <c r="W18" i="3"/>
  <c r="W15" i="3"/>
  <c r="W16" i="3"/>
  <c r="W10" i="3"/>
  <c r="W11" i="3"/>
  <c r="W9" i="3"/>
  <c r="W8" i="3"/>
  <c r="W6" i="3"/>
  <c r="W4" i="3"/>
  <c r="W3" i="3"/>
  <c r="AE22" i="2"/>
  <c r="AE25" i="2"/>
  <c r="AE24" i="2"/>
  <c r="W17" i="3"/>
  <c r="W5" i="3"/>
  <c r="W7" i="3"/>
  <c r="U40" i="3"/>
  <c r="U29" i="3"/>
  <c r="U30" i="3"/>
  <c r="U31" i="3"/>
  <c r="U32" i="3"/>
  <c r="U34" i="3"/>
  <c r="U33" i="3"/>
  <c r="U35" i="3"/>
  <c r="U36" i="3"/>
  <c r="U15" i="3"/>
  <c r="U16" i="3"/>
  <c r="U17" i="3"/>
  <c r="U18" i="3"/>
  <c r="U19" i="3"/>
  <c r="U20" i="3"/>
  <c r="U21" i="3"/>
  <c r="U24" i="3"/>
  <c r="U23" i="3"/>
  <c r="U3" i="3"/>
  <c r="U7" i="3"/>
  <c r="U5" i="3"/>
  <c r="U6" i="3"/>
  <c r="U8" i="3"/>
  <c r="U10" i="3"/>
  <c r="U11" i="3"/>
  <c r="U9" i="3"/>
  <c r="AE33" i="2"/>
  <c r="Y33" i="2"/>
  <c r="S33" i="2"/>
  <c r="M33" i="2"/>
  <c r="V12" i="6"/>
  <c r="P12" i="6"/>
  <c r="U4" i="3"/>
  <c r="U22" i="3"/>
  <c r="U28" i="3"/>
  <c r="AE10" i="2"/>
  <c r="Y10" i="2"/>
  <c r="S10" i="2"/>
  <c r="M10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4" i="2"/>
  <c r="M8" i="2"/>
  <c r="M30" i="2"/>
  <c r="M14" i="2"/>
  <c r="S4" i="2"/>
  <c r="S8" i="2"/>
  <c r="S30" i="2"/>
  <c r="S14" i="2"/>
  <c r="Y4" i="2"/>
  <c r="Y8" i="2"/>
  <c r="Y30" i="2"/>
  <c r="Y14" i="2"/>
  <c r="AE4" i="2"/>
  <c r="AE8" i="2"/>
  <c r="AE30" i="2"/>
  <c r="AE14" i="2"/>
  <c r="AE15" i="2"/>
  <c r="AE26" i="2"/>
  <c r="AE29" i="2"/>
  <c r="AE31" i="2"/>
  <c r="AE21" i="2"/>
  <c r="AE3" i="2"/>
  <c r="AE23" i="2"/>
  <c r="AE7" i="2"/>
  <c r="AE17" i="2"/>
  <c r="AE19" i="2"/>
  <c r="AE5" i="2"/>
  <c r="AE6" i="2"/>
  <c r="AE20" i="2"/>
  <c r="AE27" i="2"/>
  <c r="AE28" i="2"/>
  <c r="AE16" i="2"/>
  <c r="AE18" i="2"/>
  <c r="AE9" i="2"/>
  <c r="AE32" i="2"/>
  <c r="AE13" i="2"/>
  <c r="AE11" i="2"/>
  <c r="Y15" i="2"/>
  <c r="Y26" i="2"/>
  <c r="Y29" i="2"/>
  <c r="Y31" i="2"/>
  <c r="Y21" i="2"/>
  <c r="Y25" i="2"/>
  <c r="Y3" i="2"/>
  <c r="Y23" i="2"/>
  <c r="Y7" i="2"/>
  <c r="Y17" i="2"/>
  <c r="Y19" i="2"/>
  <c r="Y5" i="2"/>
  <c r="Y6" i="2"/>
  <c r="Y20" i="2"/>
  <c r="Y24" i="2"/>
  <c r="Y27" i="2"/>
  <c r="Y28" i="2"/>
  <c r="Y16" i="2"/>
  <c r="Y18" i="2"/>
  <c r="Y22" i="2"/>
  <c r="Y9" i="2"/>
  <c r="Y32" i="2"/>
  <c r="Y13" i="2"/>
  <c r="Y11" i="2"/>
  <c r="S15" i="2"/>
  <c r="S26" i="2"/>
  <c r="S29" i="2"/>
  <c r="S31" i="2"/>
  <c r="S21" i="2"/>
  <c r="S25" i="2"/>
  <c r="S3" i="2"/>
  <c r="S23" i="2"/>
  <c r="S7" i="2"/>
  <c r="S17" i="2"/>
  <c r="S19" i="2"/>
  <c r="S5" i="2"/>
  <c r="S6" i="2"/>
  <c r="S20" i="2"/>
  <c r="S24" i="2"/>
  <c r="S27" i="2"/>
  <c r="S28" i="2"/>
  <c r="S16" i="2"/>
  <c r="S18" i="2"/>
  <c r="S22" i="2"/>
  <c r="S9" i="2"/>
  <c r="S32" i="2"/>
  <c r="S13" i="2"/>
  <c r="S11" i="2"/>
  <c r="M15" i="2"/>
  <c r="M26" i="2"/>
  <c r="M29" i="2"/>
  <c r="M31" i="2"/>
  <c r="M21" i="2"/>
  <c r="M25" i="2"/>
  <c r="M3" i="2"/>
  <c r="M23" i="2"/>
  <c r="M7" i="2"/>
  <c r="M17" i="2"/>
  <c r="M19" i="2"/>
  <c r="M5" i="2"/>
  <c r="M6" i="2"/>
  <c r="M20" i="2"/>
  <c r="M24" i="2"/>
  <c r="M27" i="2"/>
  <c r="M28" i="2"/>
  <c r="M16" i="2"/>
  <c r="M18" i="2"/>
  <c r="M22" i="2"/>
  <c r="M9" i="2"/>
  <c r="M32" i="2"/>
  <c r="M13" i="2"/>
  <c r="M11" i="2"/>
  <c r="AE12" i="2"/>
  <c r="Y12" i="2"/>
  <c r="S12" i="2"/>
  <c r="M12" i="2"/>
  <c r="I4" i="6" l="1"/>
  <c r="I22" i="6"/>
  <c r="I14" i="6"/>
  <c r="I15" i="6"/>
  <c r="D33" i="2"/>
  <c r="F33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0" i="2"/>
  <c r="F10" i="2" s="1"/>
  <c r="D23" i="2"/>
  <c r="F23" i="2" s="1"/>
  <c r="I19" i="6"/>
  <c r="I18" i="6"/>
  <c r="I33" i="6"/>
  <c r="I30" i="6"/>
  <c r="D21" i="2"/>
  <c r="F21" i="2" s="1"/>
  <c r="D11" i="2"/>
  <c r="F11" i="2" s="1"/>
  <c r="D22" i="2"/>
  <c r="F22" i="2" s="1"/>
  <c r="D3" i="2"/>
  <c r="F3" i="2" s="1"/>
  <c r="D27" i="2"/>
  <c r="F27" i="2" s="1"/>
  <c r="I31" i="6"/>
  <c r="I25" i="6"/>
  <c r="I24" i="6"/>
  <c r="I21" i="6"/>
  <c r="I16" i="6"/>
  <c r="I11" i="6"/>
  <c r="I7" i="6"/>
  <c r="I3" i="6"/>
  <c r="D15" i="2"/>
  <c r="F15" i="2" s="1"/>
  <c r="D5" i="2"/>
  <c r="F5" i="2" s="1"/>
  <c r="D6" i="2"/>
  <c r="F6" i="2" s="1"/>
  <c r="D7" i="2"/>
  <c r="F7" i="2" s="1"/>
  <c r="D25" i="2"/>
  <c r="F25" i="2" s="1"/>
  <c r="D26" i="2"/>
  <c r="F26" i="2" s="1"/>
  <c r="D29" i="2"/>
  <c r="F29" i="2" s="1"/>
  <c r="D9" i="2"/>
  <c r="F9" i="2" s="1"/>
  <c r="D28" i="2"/>
  <c r="F28" i="2" s="1"/>
  <c r="D14" i="2"/>
  <c r="F14" i="2" s="1"/>
  <c r="D4" i="2"/>
  <c r="F4" i="2" s="1"/>
  <c r="D30" i="2"/>
  <c r="F30" i="2" s="1"/>
  <c r="D32" i="2"/>
  <c r="F32" i="2" s="1"/>
  <c r="D16" i="2"/>
  <c r="F16" i="2" s="1"/>
  <c r="D8" i="2"/>
  <c r="F8" i="2" s="1"/>
  <c r="D20" i="2"/>
  <c r="F20" i="2" s="1"/>
  <c r="D17" i="2"/>
  <c r="F17" i="2" s="1"/>
  <c r="D13" i="2"/>
  <c r="F13" i="2" s="1"/>
  <c r="D18" i="2"/>
  <c r="F18" i="2" s="1"/>
  <c r="D24" i="2"/>
  <c r="F24" i="2" s="1"/>
  <c r="D19" i="2"/>
  <c r="F19" i="2" s="1"/>
  <c r="D31" i="2"/>
  <c r="F31" i="2" s="1"/>
  <c r="D12" i="2"/>
  <c r="F12" i="2" s="1"/>
  <c r="Q4" i="5" l="1"/>
  <c r="O4" i="5"/>
  <c r="K4" i="5"/>
  <c r="M4" i="5"/>
</calcChain>
</file>

<file path=xl/sharedStrings.xml><?xml version="1.0" encoding="utf-8"?>
<sst xmlns="http://schemas.openxmlformats.org/spreadsheetml/2006/main" count="403" uniqueCount="91">
  <si>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</si>
  <si>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</si>
  <si>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</si>
  <si>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</si>
  <si>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</si>
  <si>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</si>
  <si>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</si>
  <si>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</si>
  <si>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</si>
  <si>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</si>
  <si>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</si>
  <si>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</si>
  <si>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</si>
  <si>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</si>
  <si>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</si>
  <si>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</si>
  <si>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</si>
  <si>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</si>
  <si>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</si>
  <si>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</si>
  <si>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</si>
  <si>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</si>
  <si>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</si>
  <si>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</si>
  <si>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</si>
  <si>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</si>
  <si>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</si>
  <si>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</si>
  <si>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</si>
  <si>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</si>
  <si>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</si>
  <si>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</si>
  <si>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</si>
  <si>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</si>
  <si>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</si>
  <si>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</si>
  <si>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</si>
  <si>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</si>
  <si>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</si>
  <si>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</si>
  <si>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</si>
  <si>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</si>
  <si>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</si>
  <si>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</si>
  <si>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</si>
  <si>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</si>
  <si>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</si>
  <si>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</si>
  <si>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</si>
  <si>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</si>
  <si>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</si>
  <si>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</si>
  <si>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</si>
  <si>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</si>
  <si>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</si>
  <si>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</si>
  <si>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</si>
  <si>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</si>
  <si>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</si>
  <si>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</si>
  <si>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</si>
  <si>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</si>
  <si>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</si>
  <si>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</si>
  <si>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</si>
  <si>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</si>
  <si>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</si>
  <si>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</si>
  <si>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</si>
  <si>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</si>
  <si>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</si>
  <si>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</si>
  <si>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</si>
  <si>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</si>
  <si>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</si>
  <si>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Elisa Houweling</t>
  </si>
  <si>
    <t>Kees Kuypers</t>
  </si>
  <si>
    <t xml:space="preserve">       Tussenstand competitie 2022-2023</t>
  </si>
  <si>
    <t>Kees kuypers</t>
  </si>
  <si>
    <t>Gem. 2022-2023</t>
  </si>
  <si>
    <t>Hoogste 2022/23</t>
  </si>
  <si>
    <t>Klasse X</t>
  </si>
  <si>
    <t>Gazi OrsÇek</t>
  </si>
  <si>
    <t>Hoofdklasse</t>
  </si>
  <si>
    <t>A-klasse</t>
  </si>
  <si>
    <t>B-klasse</t>
  </si>
  <si>
    <t>series</t>
  </si>
  <si>
    <t>gemiste</t>
  </si>
  <si>
    <t xml:space="preserve"> Daguitslag 13 OKTOBER 2022</t>
  </si>
  <si>
    <t>Miriam van de Berg</t>
  </si>
  <si>
    <t xml:space="preserve">2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</si>
</sst>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rgb="FF66FF66"/>
        <bgColor indexed="64"/>
      </patternFill>
    </fill>
  </fills>
  <borders count="12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2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2" xfId="2" applyFont="1" applyBorder="1"/>
    <xf numFmtId="0" fontId="11" fillId="0" borderId="12" xfId="0" applyFont="1" applyBorder="1"/>
    <xf numFmtId="164" fontId="13" fillId="0" borderId="19" xfId="2" applyFont="1" applyBorder="1"/>
    <xf numFmtId="0" fontId="65" fillId="0" borderId="25" xfId="0" applyFont="1" applyBorder="1"/>
    <xf numFmtId="0" fontId="10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4" fontId="11" fillId="0" borderId="28" xfId="2" applyFont="1" applyBorder="1"/>
    <xf numFmtId="0" fontId="0" fillId="13" borderId="0" xfId="0" applyFill="1"/>
    <xf numFmtId="164" fontId="28" fillId="13" borderId="0" xfId="2" applyFont="1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/>
    <xf numFmtId="0" fontId="58" fillId="13" borderId="0" xfId="2" applyNumberFormat="1" applyFont="1" applyFill="1" applyBorder="1"/>
    <xf numFmtId="0" fontId="10" fillId="13" borderId="0" xfId="0" applyFont="1" applyFill="1"/>
    <xf numFmtId="164" fontId="58" fillId="13" borderId="0" xfId="2" applyFont="1" applyFill="1" applyBorder="1"/>
    <xf numFmtId="0" fontId="62" fillId="13" borderId="0" xfId="0" applyFont="1" applyFill="1"/>
    <xf numFmtId="0" fontId="61" fillId="13" borderId="0" xfId="0" applyFont="1" applyFill="1"/>
    <xf numFmtId="0" fontId="63" fillId="13" borderId="0" xfId="0" applyFont="1" applyFill="1"/>
    <xf numFmtId="0" fontId="5" fillId="13" borderId="0" xfId="0" applyFont="1" applyFill="1"/>
    <xf numFmtId="0" fontId="60" fillId="13" borderId="0" xfId="0" applyFont="1" applyFill="1"/>
    <xf numFmtId="0" fontId="57" fillId="13" borderId="0" xfId="0" applyFont="1" applyFill="1"/>
    <xf numFmtId="0" fontId="28" fillId="13" borderId="0" xfId="0" applyFont="1" applyFill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/>
    <xf numFmtId="0" fontId="43" fillId="13" borderId="0" xfId="0" applyFont="1" applyFill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4" xfId="2" applyFont="1" applyFill="1" applyBorder="1"/>
    <xf numFmtId="164" fontId="9" fillId="16" borderId="0" xfId="2" applyFont="1" applyFill="1" applyBorder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164" fontId="43" fillId="0" borderId="0" xfId="2" applyFont="1" applyBorder="1" applyAlignment="1">
      <alignment horizontal="center"/>
    </xf>
    <xf numFmtId="164" fontId="5" fillId="7" borderId="0" xfId="2" applyFont="1" applyFill="1" applyBorder="1"/>
    <xf numFmtId="164" fontId="5" fillId="7" borderId="6" xfId="2" applyFont="1" applyFill="1" applyBorder="1"/>
    <xf numFmtId="164" fontId="5" fillId="4" borderId="9" xfId="2" applyFont="1" applyFill="1" applyBorder="1"/>
    <xf numFmtId="164" fontId="5" fillId="5" borderId="30" xfId="2" applyFont="1" applyFill="1" applyBorder="1"/>
    <xf numFmtId="164" fontId="13" fillId="5" borderId="10" xfId="2" applyFont="1" applyFill="1" applyBorder="1"/>
    <xf numFmtId="164" fontId="5" fillId="4" borderId="34" xfId="2" applyFont="1" applyFill="1" applyBorder="1"/>
    <xf numFmtId="164" fontId="6" fillId="5" borderId="35" xfId="2" applyFont="1" applyFill="1" applyBorder="1"/>
    <xf numFmtId="164" fontId="2" fillId="5" borderId="26" xfId="2" applyFill="1" applyBorder="1"/>
    <xf numFmtId="164" fontId="8" fillId="5" borderId="26" xfId="2" applyFont="1" applyFill="1" applyBorder="1"/>
    <xf numFmtId="0" fontId="11" fillId="0" borderId="41" xfId="2" applyNumberFormat="1" applyFont="1" applyBorder="1"/>
    <xf numFmtId="164" fontId="11" fillId="0" borderId="42" xfId="2" applyFont="1" applyBorder="1"/>
    <xf numFmtId="164" fontId="13" fillId="0" borderId="45" xfId="2" applyFont="1" applyBorder="1"/>
    <xf numFmtId="164" fontId="13" fillId="0" borderId="47" xfId="2" applyFont="1" applyBorder="1"/>
    <xf numFmtId="0" fontId="11" fillId="0" borderId="49" xfId="2" applyNumberFormat="1" applyFont="1" applyBorder="1"/>
    <xf numFmtId="0" fontId="11" fillId="0" borderId="49" xfId="0" applyFont="1" applyBorder="1"/>
    <xf numFmtId="0" fontId="11" fillId="0" borderId="52" xfId="2" applyNumberFormat="1" applyFont="1" applyBorder="1"/>
    <xf numFmtId="164" fontId="11" fillId="0" borderId="53" xfId="2" applyFont="1" applyBorder="1"/>
    <xf numFmtId="164" fontId="11" fillId="0" borderId="47" xfId="2" applyFont="1" applyBorder="1"/>
    <xf numFmtId="0" fontId="11" fillId="0" borderId="54" xfId="2" applyNumberFormat="1" applyFont="1" applyBorder="1"/>
    <xf numFmtId="164" fontId="13" fillId="7" borderId="62" xfId="2" applyFont="1" applyFill="1" applyBorder="1"/>
    <xf numFmtId="0" fontId="13" fillId="7" borderId="62" xfId="0" applyFont="1" applyFill="1" applyBorder="1"/>
    <xf numFmtId="164" fontId="13" fillId="0" borderId="23" xfId="2" applyFont="1" applyBorder="1"/>
    <xf numFmtId="0" fontId="13" fillId="0" borderId="62" xfId="0" applyFont="1" applyBorder="1"/>
    <xf numFmtId="0" fontId="13" fillId="0" borderId="23" xfId="0" applyFont="1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68" xfId="2" applyFont="1" applyFill="1" applyBorder="1"/>
    <xf numFmtId="164" fontId="29" fillId="6" borderId="18" xfId="2" applyFont="1" applyFill="1" applyBorder="1"/>
    <xf numFmtId="164" fontId="29" fillId="6" borderId="69" xfId="2" applyFont="1" applyFill="1" applyBorder="1"/>
    <xf numFmtId="0" fontId="11" fillId="0" borderId="70" xfId="2" applyNumberFormat="1" applyFont="1" applyBorder="1"/>
    <xf numFmtId="0" fontId="11" fillId="0" borderId="72" xfId="2" applyNumberFormat="1" applyFont="1" applyBorder="1"/>
    <xf numFmtId="0" fontId="11" fillId="0" borderId="5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0" xfId="2" applyFont="1" applyBorder="1"/>
    <xf numFmtId="164" fontId="15" fillId="0" borderId="72" xfId="2" applyFont="1" applyBorder="1"/>
    <xf numFmtId="164" fontId="5" fillId="4" borderId="75" xfId="2" applyFont="1" applyFill="1" applyBorder="1"/>
    <xf numFmtId="164" fontId="5" fillId="5" borderId="76" xfId="2" applyFont="1" applyFill="1" applyBorder="1"/>
    <xf numFmtId="164" fontId="7" fillId="4" borderId="34" xfId="2" applyFont="1" applyFill="1" applyBorder="1"/>
    <xf numFmtId="0" fontId="11" fillId="7" borderId="72" xfId="2" applyNumberFormat="1" applyFont="1" applyFill="1" applyBorder="1"/>
    <xf numFmtId="0" fontId="11" fillId="7" borderId="58" xfId="2" applyNumberFormat="1" applyFont="1" applyFill="1" applyBorder="1"/>
    <xf numFmtId="164" fontId="42" fillId="14" borderId="0" xfId="2" applyFont="1" applyFill="1" applyBorder="1"/>
    <xf numFmtId="164" fontId="43" fillId="0" borderId="47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42" fillId="0" borderId="12" xfId="2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64" fontId="43" fillId="0" borderId="12" xfId="2" applyFont="1" applyBorder="1" applyAlignment="1">
      <alignment horizontal="center"/>
    </xf>
    <xf numFmtId="0" fontId="42" fillId="0" borderId="12" xfId="2" applyNumberFormat="1" applyFont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2" fillId="0" borderId="17" xfId="2" applyNumberFormat="1" applyFont="1" applyBorder="1" applyAlignment="1">
      <alignment horizontal="center"/>
    </xf>
    <xf numFmtId="164" fontId="42" fillId="0" borderId="17" xfId="2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164" fontId="43" fillId="0" borderId="17" xfId="2" applyFont="1" applyBorder="1" applyAlignment="1">
      <alignment horizontal="center"/>
    </xf>
    <xf numFmtId="0" fontId="56" fillId="14" borderId="0" xfId="0" applyFont="1" applyFill="1"/>
    <xf numFmtId="0" fontId="16" fillId="13" borderId="0" xfId="0" applyFont="1" applyFill="1"/>
    <xf numFmtId="0" fontId="72" fillId="10" borderId="72" xfId="0" applyFont="1" applyFill="1" applyBorder="1"/>
    <xf numFmtId="0" fontId="72" fillId="10" borderId="0" xfId="0" applyFont="1" applyFill="1"/>
    <xf numFmtId="0" fontId="72" fillId="10" borderId="66" xfId="0" applyFont="1" applyFill="1" applyBorder="1"/>
    <xf numFmtId="0" fontId="0" fillId="10" borderId="72" xfId="0" applyFill="1" applyBorder="1"/>
    <xf numFmtId="0" fontId="0" fillId="10" borderId="0" xfId="0" applyFill="1"/>
    <xf numFmtId="0" fontId="10" fillId="0" borderId="81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70" xfId="2" applyNumberFormat="1" applyFont="1" applyFill="1" applyBorder="1"/>
    <xf numFmtId="164" fontId="5" fillId="7" borderId="47" xfId="2" applyFont="1" applyFill="1" applyBorder="1"/>
    <xf numFmtId="0" fontId="11" fillId="7" borderId="71" xfId="2" applyNumberFormat="1" applyFont="1" applyFill="1" applyBorder="1" applyAlignment="1">
      <alignment horizontal="center"/>
    </xf>
    <xf numFmtId="0" fontId="5" fillId="7" borderId="72" xfId="2" applyNumberFormat="1" applyFont="1" applyFill="1" applyBorder="1"/>
    <xf numFmtId="0" fontId="11" fillId="7" borderId="66" xfId="2" applyNumberFormat="1" applyFont="1" applyFill="1" applyBorder="1" applyAlignment="1">
      <alignment horizontal="center"/>
    </xf>
    <xf numFmtId="0" fontId="5" fillId="7" borderId="72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59" xfId="2" applyNumberFormat="1" applyFont="1" applyFill="1" applyBorder="1" applyAlignment="1">
      <alignment horizontal="center"/>
    </xf>
    <xf numFmtId="164" fontId="15" fillId="7" borderId="45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2" xfId="0" applyFont="1" applyFill="1" applyBorder="1" applyAlignment="1">
      <alignment horizontal="center"/>
    </xf>
    <xf numFmtId="0" fontId="88" fillId="7" borderId="12" xfId="0" applyFont="1" applyFill="1" applyBorder="1" applyAlignment="1">
      <alignment horizontal="center"/>
    </xf>
    <xf numFmtId="164" fontId="42" fillId="7" borderId="12" xfId="2" applyFont="1" applyFill="1" applyBorder="1" applyAlignment="1">
      <alignment horizontal="center"/>
    </xf>
    <xf numFmtId="0" fontId="43" fillId="7" borderId="12" xfId="0" applyFont="1" applyFill="1" applyBorder="1" applyAlignment="1">
      <alignment horizontal="center"/>
    </xf>
    <xf numFmtId="164" fontId="43" fillId="7" borderId="12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164" fontId="11" fillId="7" borderId="20" xfId="2" applyFont="1" applyFill="1" applyBorder="1"/>
    <xf numFmtId="0" fontId="89" fillId="13" borderId="70" xfId="0" applyFont="1" applyFill="1" applyBorder="1"/>
    <xf numFmtId="0" fontId="89" fillId="13" borderId="47" xfId="0" applyFont="1" applyFill="1" applyBorder="1"/>
    <xf numFmtId="0" fontId="90" fillId="13" borderId="71" xfId="0" applyFont="1" applyFill="1" applyBorder="1"/>
    <xf numFmtId="0" fontId="89" fillId="13" borderId="58" xfId="0" applyFont="1" applyFill="1" applyBorder="1"/>
    <xf numFmtId="0" fontId="89" fillId="13" borderId="6" xfId="0" applyFont="1" applyFill="1" applyBorder="1"/>
    <xf numFmtId="0" fontId="90" fillId="13" borderId="59" xfId="0" applyFont="1" applyFill="1" applyBorder="1"/>
    <xf numFmtId="0" fontId="42" fillId="0" borderId="42" xfId="2" applyNumberFormat="1" applyFont="1" applyBorder="1" applyAlignment="1">
      <alignment horizontal="center"/>
    </xf>
    <xf numFmtId="164" fontId="42" fillId="0" borderId="42" xfId="2" applyFont="1" applyBorder="1" applyAlignment="1">
      <alignment horizontal="center"/>
    </xf>
    <xf numFmtId="0" fontId="42" fillId="0" borderId="42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164" fontId="43" fillId="0" borderId="42" xfId="2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0" fillId="23" borderId="0" xfId="0" applyFill="1"/>
    <xf numFmtId="16" fontId="5" fillId="7" borderId="47" xfId="2" applyNumberFormat="1" applyFont="1" applyFill="1" applyBorder="1" applyAlignment="1">
      <alignment horizontal="center"/>
    </xf>
    <xf numFmtId="0" fontId="83" fillId="7" borderId="47" xfId="2" applyNumberFormat="1" applyFont="1" applyFill="1" applyBorder="1" applyAlignment="1">
      <alignment horizontal="center"/>
    </xf>
    <xf numFmtId="0" fontId="11" fillId="7" borderId="47" xfId="2" applyNumberFormat="1" applyFont="1" applyFill="1" applyBorder="1" applyAlignment="1">
      <alignment horizontal="center"/>
    </xf>
    <xf numFmtId="164" fontId="16" fillId="7" borderId="47" xfId="2" applyFont="1" applyFill="1" applyBorder="1" applyAlignment="1">
      <alignment horizontal="center"/>
    </xf>
    <xf numFmtId="0" fontId="13" fillId="7" borderId="47" xfId="2" applyNumberFormat="1" applyFont="1" applyFill="1" applyBorder="1" applyAlignment="1">
      <alignment horizontal="center"/>
    </xf>
    <xf numFmtId="164" fontId="13" fillId="7" borderId="64" xfId="2" applyFont="1" applyFill="1" applyBorder="1"/>
    <xf numFmtId="0" fontId="11" fillId="7" borderId="91" xfId="2" applyNumberFormat="1" applyFont="1" applyFill="1" applyBorder="1"/>
    <xf numFmtId="164" fontId="11" fillId="7" borderId="27" xfId="2" applyFont="1" applyFill="1" applyBorder="1"/>
    <xf numFmtId="0" fontId="11" fillId="7" borderId="41" xfId="2" applyNumberFormat="1" applyFont="1" applyFill="1" applyBorder="1" applyAlignment="1">
      <alignment horizontal="left"/>
    </xf>
    <xf numFmtId="0" fontId="11" fillId="7" borderId="49" xfId="2" applyNumberFormat="1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49" xfId="0" applyFont="1" applyFill="1" applyBorder="1"/>
    <xf numFmtId="164" fontId="5" fillId="4" borderId="70" xfId="2" applyFont="1" applyFill="1" applyBorder="1"/>
    <xf numFmtId="164" fontId="5" fillId="5" borderId="52" xfId="2" applyFont="1" applyFill="1" applyBorder="1"/>
    <xf numFmtId="0" fontId="11" fillId="7" borderId="87" xfId="2" applyNumberFormat="1" applyFont="1" applyFill="1" applyBorder="1"/>
    <xf numFmtId="0" fontId="11" fillId="7" borderId="51" xfId="2" applyNumberFormat="1" applyFont="1" applyFill="1" applyBorder="1"/>
    <xf numFmtId="164" fontId="11" fillId="7" borderId="17" xfId="2" applyFont="1" applyFill="1" applyBorder="1"/>
    <xf numFmtId="165" fontId="14" fillId="0" borderId="101" xfId="2" applyNumberFormat="1" applyFont="1" applyBorder="1" applyAlignment="1">
      <alignment horizontal="center"/>
    </xf>
    <xf numFmtId="164" fontId="43" fillId="0" borderId="102" xfId="2" applyFont="1" applyBorder="1" applyAlignment="1">
      <alignment horizontal="center"/>
    </xf>
    <xf numFmtId="164" fontId="43" fillId="0" borderId="29" xfId="2" applyFont="1" applyBorder="1" applyAlignment="1">
      <alignment horizontal="center"/>
    </xf>
    <xf numFmtId="164" fontId="43" fillId="7" borderId="29" xfId="2" applyFont="1" applyFill="1" applyBorder="1" applyAlignment="1">
      <alignment horizontal="center"/>
    </xf>
    <xf numFmtId="164" fontId="43" fillId="0" borderId="90" xfId="2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/>
    <xf numFmtId="15" fontId="39" fillId="13" borderId="0" xfId="0" applyNumberFormat="1" applyFont="1" applyFill="1"/>
    <xf numFmtId="164" fontId="15" fillId="7" borderId="72" xfId="2" applyFont="1" applyFill="1" applyBorder="1"/>
    <xf numFmtId="0" fontId="11" fillId="7" borderId="47" xfId="2" applyNumberFormat="1" applyFont="1" applyFill="1" applyBorder="1"/>
    <xf numFmtId="2" fontId="16" fillId="7" borderId="47" xfId="1" applyNumberFormat="1" applyFont="1" applyFill="1" applyBorder="1" applyAlignment="1"/>
    <xf numFmtId="0" fontId="81" fillId="7" borderId="47" xfId="2" applyNumberFormat="1" applyFont="1" applyFill="1" applyBorder="1"/>
    <xf numFmtId="0" fontId="11" fillId="7" borderId="0" xfId="2" applyNumberFormat="1" applyFont="1" applyFill="1" applyBorder="1"/>
    <xf numFmtId="2" fontId="16" fillId="7" borderId="0" xfId="1" applyNumberFormat="1" applyFont="1" applyFill="1" applyBorder="1" applyAlignment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1" fillId="7" borderId="0" xfId="2" applyNumberFormat="1" applyFont="1" applyFill="1" applyBorder="1"/>
    <xf numFmtId="0" fontId="81" fillId="7" borderId="66" xfId="0" applyFont="1" applyFill="1" applyBorder="1"/>
    <xf numFmtId="0" fontId="11" fillId="7" borderId="6" xfId="2" applyNumberFormat="1" applyFont="1" applyFill="1" applyBorder="1"/>
    <xf numFmtId="164" fontId="11" fillId="7" borderId="6" xfId="2" applyFont="1" applyFill="1" applyBorder="1"/>
    <xf numFmtId="2" fontId="16" fillId="7" borderId="6" xfId="1" applyNumberFormat="1" applyFont="1" applyFill="1" applyBorder="1" applyAlignment="1"/>
    <xf numFmtId="0" fontId="13" fillId="7" borderId="6" xfId="2" applyNumberFormat="1" applyFont="1" applyFill="1" applyBorder="1"/>
    <xf numFmtId="0" fontId="81" fillId="7" borderId="6" xfId="2" applyNumberFormat="1" applyFont="1" applyFill="1" applyBorder="1"/>
    <xf numFmtId="0" fontId="81" fillId="7" borderId="59" xfId="0" applyFont="1" applyFill="1" applyBorder="1"/>
    <xf numFmtId="164" fontId="42" fillId="7" borderId="28" xfId="2" applyFont="1" applyFill="1" applyBorder="1" applyAlignment="1">
      <alignment horizontal="center"/>
    </xf>
    <xf numFmtId="0" fontId="42" fillId="7" borderId="28" xfId="0" applyFont="1" applyFill="1" applyBorder="1" applyAlignment="1">
      <alignment horizontal="center"/>
    </xf>
    <xf numFmtId="0" fontId="43" fillId="7" borderId="28" xfId="0" applyFont="1" applyFill="1" applyBorder="1" applyAlignment="1">
      <alignment horizontal="center"/>
    </xf>
    <xf numFmtId="164" fontId="43" fillId="7" borderId="28" xfId="2" applyFont="1" applyFill="1" applyBorder="1" applyAlignment="1">
      <alignment horizontal="center"/>
    </xf>
    <xf numFmtId="164" fontId="43" fillId="7" borderId="104" xfId="2" applyFont="1" applyFill="1" applyBorder="1" applyAlignment="1">
      <alignment horizontal="center"/>
    </xf>
    <xf numFmtId="164" fontId="85" fillId="21" borderId="47" xfId="2" applyFont="1" applyFill="1" applyBorder="1" applyAlignment="1">
      <alignment horizontal="center" vertical="center"/>
    </xf>
    <xf numFmtId="164" fontId="85" fillId="20" borderId="47" xfId="2" applyFont="1" applyFill="1" applyBorder="1"/>
    <xf numFmtId="164" fontId="85" fillId="20" borderId="70" xfId="2" applyFont="1" applyFill="1" applyBorder="1"/>
    <xf numFmtId="164" fontId="85" fillId="21" borderId="47" xfId="2" applyFont="1" applyFill="1" applyBorder="1" applyAlignment="1">
      <alignment vertical="center"/>
    </xf>
    <xf numFmtId="164" fontId="85" fillId="22" borderId="47" xfId="2" applyFont="1" applyFill="1" applyBorder="1"/>
    <xf numFmtId="164" fontId="85" fillId="22" borderId="71" xfId="2" applyFont="1" applyFill="1" applyBorder="1"/>
    <xf numFmtId="164" fontId="5" fillId="7" borderId="58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2" xfId="2" applyNumberFormat="1" applyFont="1" applyBorder="1" applyAlignment="1">
      <alignment horizontal="center"/>
    </xf>
    <xf numFmtId="164" fontId="13" fillId="7" borderId="65" xfId="2" applyFont="1" applyFill="1" applyBorder="1"/>
    <xf numFmtId="0" fontId="92" fillId="7" borderId="12" xfId="0" applyFont="1" applyFill="1" applyBorder="1" applyAlignment="1">
      <alignment horizontal="center"/>
    </xf>
    <xf numFmtId="168" fontId="92" fillId="0" borderId="12" xfId="2" applyNumberFormat="1" applyFont="1" applyBorder="1" applyAlignment="1">
      <alignment horizontal="center"/>
    </xf>
    <xf numFmtId="164" fontId="11" fillId="7" borderId="47" xfId="2" applyFont="1" applyFill="1" applyBorder="1"/>
    <xf numFmtId="164" fontId="16" fillId="7" borderId="47" xfId="2" applyFont="1" applyFill="1" applyBorder="1"/>
    <xf numFmtId="0" fontId="13" fillId="7" borderId="47" xfId="2" applyNumberFormat="1" applyFont="1" applyFill="1" applyBorder="1"/>
    <xf numFmtId="0" fontId="94" fillId="7" borderId="0" xfId="2" applyNumberFormat="1" applyFont="1" applyFill="1" applyBorder="1"/>
    <xf numFmtId="0" fontId="81" fillId="7" borderId="71" xfId="0" applyFont="1" applyFill="1" applyBorder="1"/>
    <xf numFmtId="0" fontId="93" fillId="7" borderId="66" xfId="0" applyFont="1" applyFill="1" applyBorder="1"/>
    <xf numFmtId="168" fontId="43" fillId="0" borderId="29" xfId="2" applyNumberFormat="1" applyFont="1" applyBorder="1" applyAlignment="1">
      <alignment horizontal="center"/>
    </xf>
    <xf numFmtId="164" fontId="43" fillId="7" borderId="42" xfId="2" applyFont="1" applyFill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11" fillId="0" borderId="47" xfId="2" applyNumberFormat="1" applyFont="1" applyBorder="1"/>
    <xf numFmtId="0" fontId="11" fillId="0" borderId="0" xfId="2" applyNumberFormat="1" applyFont="1" applyBorder="1"/>
    <xf numFmtId="0" fontId="42" fillId="0" borderId="105" xfId="0" applyFont="1" applyBorder="1" applyAlignment="1">
      <alignment horizontal="center"/>
    </xf>
    <xf numFmtId="0" fontId="42" fillId="7" borderId="20" xfId="0" applyFont="1" applyFill="1" applyBorder="1" applyAlignment="1">
      <alignment horizontal="center"/>
    </xf>
    <xf numFmtId="0" fontId="42" fillId="0" borderId="21" xfId="2" applyNumberFormat="1" applyFont="1" applyBorder="1" applyAlignment="1">
      <alignment horizontal="center"/>
    </xf>
    <xf numFmtId="0" fontId="11" fillId="0" borderId="23" xfId="2" applyNumberFormat="1" applyFont="1" applyBorder="1"/>
    <xf numFmtId="0" fontId="11" fillId="7" borderId="23" xfId="2" applyNumberFormat="1" applyFont="1" applyFill="1" applyBorder="1"/>
    <xf numFmtId="0" fontId="11" fillId="0" borderId="65" xfId="2" applyNumberFormat="1" applyFont="1" applyBorder="1"/>
    <xf numFmtId="164" fontId="5" fillId="3" borderId="106" xfId="2" applyFont="1" applyFill="1" applyBorder="1"/>
    <xf numFmtId="164" fontId="32" fillId="13" borderId="0" xfId="2" applyFont="1" applyFill="1" applyBorder="1"/>
    <xf numFmtId="165" fontId="37" fillId="3" borderId="69" xfId="2" applyNumberFormat="1" applyFont="1" applyFill="1" applyBorder="1"/>
    <xf numFmtId="164" fontId="5" fillId="3" borderId="108" xfId="2" applyFont="1" applyFill="1" applyBorder="1"/>
    <xf numFmtId="167" fontId="2" fillId="0" borderId="10" xfId="2" applyNumberFormat="1" applyBorder="1"/>
    <xf numFmtId="165" fontId="40" fillId="0" borderId="11" xfId="2" applyNumberFormat="1" applyFont="1" applyBorder="1"/>
    <xf numFmtId="166" fontId="95" fillId="0" borderId="10" xfId="2" applyNumberFormat="1" applyFont="1" applyBorder="1"/>
    <xf numFmtId="15" fontId="96" fillId="0" borderId="10" xfId="0" applyNumberFormat="1" applyFont="1" applyBorder="1"/>
    <xf numFmtId="15" fontId="95" fillId="0" borderId="10" xfId="0" applyNumberFormat="1" applyFont="1" applyBorder="1"/>
    <xf numFmtId="15" fontId="97" fillId="0" borderId="107" xfId="0" applyNumberFormat="1" applyFont="1" applyBorder="1"/>
    <xf numFmtId="15" fontId="97" fillId="0" borderId="109" xfId="0" applyNumberFormat="1" applyFont="1" applyBorder="1"/>
    <xf numFmtId="164" fontId="36" fillId="3" borderId="47" xfId="2" applyFont="1" applyFill="1" applyBorder="1"/>
    <xf numFmtId="164" fontId="15" fillId="7" borderId="58" xfId="2" applyFont="1" applyFill="1" applyBorder="1"/>
    <xf numFmtId="164" fontId="5" fillId="3" borderId="70" xfId="2" applyFont="1" applyFill="1" applyBorder="1"/>
    <xf numFmtId="164" fontId="5" fillId="3" borderId="110" xfId="2" applyFont="1" applyFill="1" applyBorder="1"/>
    <xf numFmtId="166" fontId="95" fillId="0" borderId="47" xfId="2" applyNumberFormat="1" applyFont="1" applyBorder="1"/>
    <xf numFmtId="15" fontId="96" fillId="0" borderId="47" xfId="0" applyNumberFormat="1" applyFont="1" applyBorder="1"/>
    <xf numFmtId="15" fontId="95" fillId="0" borderId="47" xfId="0" applyNumberFormat="1" applyFont="1" applyBorder="1"/>
    <xf numFmtId="164" fontId="36" fillId="3" borderId="71" xfId="2" applyFont="1" applyFill="1" applyBorder="1"/>
    <xf numFmtId="165" fontId="37" fillId="3" borderId="71" xfId="2" applyNumberFormat="1" applyFont="1" applyFill="1" applyBorder="1"/>
    <xf numFmtId="164" fontId="43" fillId="7" borderId="17" xfId="2" applyFont="1" applyFill="1" applyBorder="1" applyAlignment="1">
      <alignment horizontal="center"/>
    </xf>
    <xf numFmtId="164" fontId="5" fillId="3" borderId="111" xfId="2" applyFont="1" applyFill="1" applyBorder="1"/>
    <xf numFmtId="164" fontId="5" fillId="3" borderId="47" xfId="2" applyFont="1" applyFill="1" applyBorder="1"/>
    <xf numFmtId="166" fontId="95" fillId="0" borderId="47" xfId="2" applyNumberFormat="1" applyFont="1" applyBorder="1" applyAlignment="1">
      <alignment horizontal="center"/>
    </xf>
    <xf numFmtId="15" fontId="96" fillId="0" borderId="47" xfId="0" applyNumberFormat="1" applyFont="1" applyBorder="1" applyAlignment="1">
      <alignment horizontal="center"/>
    </xf>
    <xf numFmtId="15" fontId="95" fillId="0" borderId="47" xfId="0" applyNumberFormat="1" applyFont="1" applyBorder="1" applyAlignment="1">
      <alignment horizontal="center"/>
    </xf>
    <xf numFmtId="164" fontId="42" fillId="2" borderId="47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3" fillId="7" borderId="0" xfId="2" applyFont="1" applyFill="1" applyBorder="1"/>
    <xf numFmtId="164" fontId="5" fillId="7" borderId="72" xfId="2" applyFont="1" applyFill="1" applyBorder="1"/>
    <xf numFmtId="164" fontId="83" fillId="7" borderId="0" xfId="2" applyFont="1" applyFill="1" applyBorder="1" applyAlignment="1">
      <alignment horizontal="center"/>
    </xf>
    <xf numFmtId="0" fontId="13" fillId="0" borderId="0" xfId="0" applyFont="1"/>
    <xf numFmtId="164" fontId="77" fillId="7" borderId="65" xfId="2" applyFont="1" applyFill="1" applyBorder="1"/>
    <xf numFmtId="164" fontId="78" fillId="7" borderId="64" xfId="2" applyFont="1" applyFill="1" applyBorder="1"/>
    <xf numFmtId="164" fontId="15" fillId="0" borderId="99" xfId="2" applyFont="1" applyBorder="1"/>
    <xf numFmtId="164" fontId="10" fillId="0" borderId="99" xfId="2" applyFont="1" applyBorder="1"/>
    <xf numFmtId="0" fontId="11" fillId="0" borderId="12" xfId="2" applyNumberFormat="1" applyFont="1" applyBorder="1"/>
    <xf numFmtId="164" fontId="78" fillId="7" borderId="90" xfId="2" applyFont="1" applyFill="1" applyBorder="1"/>
    <xf numFmtId="164" fontId="11" fillId="7" borderId="21" xfId="2" applyFont="1" applyFill="1" applyBorder="1"/>
    <xf numFmtId="0" fontId="76" fillId="16" borderId="0" xfId="2" applyNumberFormat="1" applyFont="1" applyFill="1" applyBorder="1"/>
    <xf numFmtId="164" fontId="7" fillId="16" borderId="0" xfId="2" applyFont="1" applyFill="1" applyBorder="1"/>
    <xf numFmtId="0" fontId="11" fillId="7" borderId="117" xfId="2" applyNumberFormat="1" applyFont="1" applyFill="1" applyBorder="1"/>
    <xf numFmtId="0" fontId="11" fillId="7" borderId="29" xfId="2" applyNumberFormat="1" applyFont="1" applyFill="1" applyBorder="1"/>
    <xf numFmtId="0" fontId="11" fillId="7" borderId="20" xfId="2" applyNumberFormat="1" applyFont="1" applyFill="1" applyBorder="1"/>
    <xf numFmtId="0" fontId="11" fillId="16" borderId="0" xfId="2" applyNumberFormat="1" applyFont="1" applyFill="1" applyBorder="1"/>
    <xf numFmtId="164" fontId="82" fillId="13" borderId="0" xfId="2" applyFont="1" applyFill="1" applyBorder="1"/>
    <xf numFmtId="164" fontId="43" fillId="0" borderId="100" xfId="2" applyFont="1" applyBorder="1" applyAlignment="1">
      <alignment horizontal="center"/>
    </xf>
    <xf numFmtId="164" fontId="43" fillId="0" borderId="99" xfId="2" applyFont="1" applyBorder="1" applyAlignment="1">
      <alignment horizontal="center"/>
    </xf>
    <xf numFmtId="164" fontId="43" fillId="7" borderId="99" xfId="2" applyFont="1" applyFill="1" applyBorder="1" applyAlignment="1">
      <alignment horizontal="center"/>
    </xf>
    <xf numFmtId="165" fontId="14" fillId="0" borderId="116" xfId="2" applyNumberFormat="1" applyFont="1" applyBorder="1" applyAlignment="1">
      <alignment horizontal="center"/>
    </xf>
    <xf numFmtId="164" fontId="42" fillId="2" borderId="103" xfId="2" applyFont="1" applyFill="1" applyBorder="1" applyAlignment="1">
      <alignment horizontal="center"/>
    </xf>
    <xf numFmtId="0" fontId="45" fillId="13" borderId="0" xfId="0" applyFont="1" applyFill="1" applyAlignment="1">
      <alignment horizontal="center"/>
    </xf>
    <xf numFmtId="164" fontId="42" fillId="2" borderId="10" xfId="2" applyFont="1" applyFill="1" applyBorder="1" applyAlignment="1">
      <alignment horizontal="center"/>
    </xf>
    <xf numFmtId="165" fontId="14" fillId="0" borderId="118" xfId="2" applyNumberFormat="1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5" fontId="14" fillId="0" borderId="30" xfId="2" applyNumberFormat="1" applyFont="1" applyBorder="1" applyAlignment="1">
      <alignment horizontal="center"/>
    </xf>
    <xf numFmtId="164" fontId="42" fillId="7" borderId="88" xfId="2" applyFont="1" applyFill="1" applyBorder="1" applyAlignment="1">
      <alignment horizontal="center"/>
    </xf>
    <xf numFmtId="0" fontId="42" fillId="7" borderId="88" xfId="0" applyFont="1" applyFill="1" applyBorder="1" applyAlignment="1">
      <alignment horizontal="center"/>
    </xf>
    <xf numFmtId="0" fontId="43" fillId="7" borderId="88" xfId="0" applyFont="1" applyFill="1" applyBorder="1" applyAlignment="1">
      <alignment horizontal="center"/>
    </xf>
    <xf numFmtId="164" fontId="43" fillId="7" borderId="88" xfId="2" applyFont="1" applyFill="1" applyBorder="1" applyAlignment="1">
      <alignment horizontal="center"/>
    </xf>
    <xf numFmtId="164" fontId="43" fillId="7" borderId="61" xfId="2" applyFont="1" applyFill="1" applyBorder="1" applyAlignment="1">
      <alignment horizontal="center"/>
    </xf>
    <xf numFmtId="0" fontId="11" fillId="0" borderId="17" xfId="2" applyNumberFormat="1" applyFont="1" applyBorder="1"/>
    <xf numFmtId="0" fontId="87" fillId="7" borderId="28" xfId="2" applyNumberFormat="1" applyFont="1" applyFill="1" applyBorder="1"/>
    <xf numFmtId="0" fontId="42" fillId="7" borderId="28" xfId="2" applyNumberFormat="1" applyFont="1" applyFill="1" applyBorder="1" applyAlignment="1">
      <alignment horizontal="center"/>
    </xf>
    <xf numFmtId="164" fontId="87" fillId="7" borderId="28" xfId="2" applyFont="1" applyFill="1" applyBorder="1"/>
    <xf numFmtId="0" fontId="42" fillId="0" borderId="119" xfId="0" applyFont="1" applyBorder="1" applyAlignment="1">
      <alignment horizontal="center"/>
    </xf>
    <xf numFmtId="0" fontId="42" fillId="0" borderId="107" xfId="0" applyFont="1" applyBorder="1" applyAlignment="1">
      <alignment horizontal="center"/>
    </xf>
    <xf numFmtId="164" fontId="42" fillId="0" borderId="107" xfId="2" applyFont="1" applyBorder="1" applyAlignment="1">
      <alignment horizontal="center"/>
    </xf>
    <xf numFmtId="0" fontId="45" fillId="0" borderId="107" xfId="0" applyFont="1" applyBorder="1" applyAlignment="1">
      <alignment horizontal="center"/>
    </xf>
    <xf numFmtId="0" fontId="43" fillId="0" borderId="107" xfId="0" applyFont="1" applyBorder="1" applyAlignment="1">
      <alignment horizontal="center"/>
    </xf>
    <xf numFmtId="164" fontId="43" fillId="0" borderId="107" xfId="2" applyFont="1" applyBorder="1" applyAlignment="1">
      <alignment horizontal="center"/>
    </xf>
    <xf numFmtId="164" fontId="43" fillId="0" borderId="120" xfId="2" applyFont="1" applyBorder="1" applyAlignment="1">
      <alignment horizontal="center"/>
    </xf>
    <xf numFmtId="164" fontId="43" fillId="0" borderId="10" xfId="2" applyFont="1" applyBorder="1" applyAlignment="1">
      <alignment horizontal="center"/>
    </xf>
    <xf numFmtId="0" fontId="13" fillId="7" borderId="47" xfId="0" applyFont="1" applyFill="1" applyBorder="1"/>
    <xf numFmtId="0" fontId="91" fillId="7" borderId="47" xfId="0" applyFont="1" applyFill="1" applyBorder="1"/>
    <xf numFmtId="0" fontId="42" fillId="7" borderId="12" xfId="2" applyNumberFormat="1" applyFont="1" applyFill="1" applyBorder="1" applyAlignment="1">
      <alignment horizontal="center"/>
    </xf>
    <xf numFmtId="164" fontId="87" fillId="7" borderId="88" xfId="2" applyFont="1" applyFill="1" applyBorder="1"/>
    <xf numFmtId="0" fontId="0" fillId="24" borderId="0" xfId="0" applyFill="1"/>
    <xf numFmtId="0" fontId="0" fillId="0" borderId="70" xfId="0" applyBorder="1"/>
    <xf numFmtId="0" fontId="0" fillId="0" borderId="47" xfId="0" applyBorder="1"/>
    <xf numFmtId="0" fontId="101" fillId="0" borderId="47" xfId="0" applyFont="1" applyBorder="1" applyAlignment="1">
      <alignment horizontal="center"/>
    </xf>
    <xf numFmtId="0" fontId="0" fillId="0" borderId="71" xfId="0" applyBorder="1"/>
    <xf numFmtId="0" fontId="0" fillId="0" borderId="72" xfId="0" applyBorder="1"/>
    <xf numFmtId="0" fontId="101" fillId="0" borderId="0" xfId="0" applyFont="1" applyAlignment="1">
      <alignment horizontal="center"/>
    </xf>
    <xf numFmtId="0" fontId="0" fillId="0" borderId="72" xfId="0" applyBorder="1" applyAlignment="1">
      <alignment horizontal="center"/>
    </xf>
    <xf numFmtId="0" fontId="90" fillId="0" borderId="0" xfId="0" applyFont="1" applyAlignment="1">
      <alignment horizontal="center"/>
    </xf>
    <xf numFmtId="0" fontId="0" fillId="0" borderId="58" xfId="0" applyBorder="1" applyAlignment="1">
      <alignment horizontal="center"/>
    </xf>
    <xf numFmtId="0" fontId="0" fillId="0" borderId="6" xfId="0" applyBorder="1"/>
    <xf numFmtId="0" fontId="90" fillId="0" borderId="6" xfId="0" applyFont="1" applyBorder="1" applyAlignment="1">
      <alignment horizontal="center"/>
    </xf>
    <xf numFmtId="0" fontId="100" fillId="0" borderId="0" xfId="0" applyFont="1"/>
    <xf numFmtId="16" fontId="102" fillId="0" borderId="0" xfId="0" applyNumberFormat="1" applyFont="1"/>
    <xf numFmtId="16" fontId="100" fillId="0" borderId="0" xfId="0" applyNumberFormat="1" applyFont="1"/>
    <xf numFmtId="0" fontId="100" fillId="0" borderId="66" xfId="0" applyFont="1" applyBorder="1"/>
    <xf numFmtId="0" fontId="90" fillId="0" borderId="0" xfId="0" applyFont="1"/>
    <xf numFmtId="0" fontId="103" fillId="0" borderId="47" xfId="0" applyFont="1" applyBorder="1"/>
    <xf numFmtId="0" fontId="104" fillId="0" borderId="0" xfId="0" applyFont="1"/>
    <xf numFmtId="0" fontId="104" fillId="0" borderId="6" xfId="0" applyFont="1" applyBorder="1"/>
    <xf numFmtId="0" fontId="100" fillId="0" borderId="12" xfId="0" applyFont="1" applyBorder="1"/>
    <xf numFmtId="16" fontId="102" fillId="0" borderId="12" xfId="0" applyNumberFormat="1" applyFont="1" applyBorder="1"/>
    <xf numFmtId="16" fontId="100" fillId="0" borderId="12" xfId="0" applyNumberFormat="1" applyFont="1" applyBorder="1"/>
    <xf numFmtId="0" fontId="0" fillId="0" borderId="12" xfId="0" applyBorder="1"/>
    <xf numFmtId="0" fontId="100" fillId="0" borderId="56" xfId="0" applyFont="1" applyBorder="1"/>
    <xf numFmtId="0" fontId="100" fillId="0" borderId="17" xfId="0" applyFont="1" applyBorder="1"/>
    <xf numFmtId="0" fontId="100" fillId="0" borderId="77" xfId="0" applyFont="1" applyBorder="1"/>
    <xf numFmtId="0" fontId="100" fillId="0" borderId="6" xfId="0" applyFont="1" applyBorder="1"/>
    <xf numFmtId="0" fontId="90" fillId="24" borderId="0" xfId="0" applyFont="1" applyFill="1"/>
    <xf numFmtId="0" fontId="13" fillId="7" borderId="0" xfId="0" applyFont="1" applyFill="1"/>
    <xf numFmtId="0" fontId="0" fillId="0" borderId="64" xfId="0" applyBorder="1"/>
    <xf numFmtId="0" fontId="0" fillId="0" borderId="65" xfId="0" applyBorder="1"/>
    <xf numFmtId="0" fontId="91" fillId="7" borderId="0" xfId="0" applyFont="1" applyFill="1"/>
    <xf numFmtId="0" fontId="5" fillId="0" borderId="70" xfId="2" applyNumberFormat="1" applyFont="1" applyBorder="1"/>
    <xf numFmtId="0" fontId="79" fillId="7" borderId="0" xfId="0" applyFont="1" applyFill="1"/>
    <xf numFmtId="0" fontId="5" fillId="0" borderId="72" xfId="2" applyNumberFormat="1" applyFont="1" applyBorder="1"/>
    <xf numFmtId="0" fontId="5" fillId="0" borderId="72" xfId="0" applyFont="1" applyBorder="1"/>
    <xf numFmtId="0" fontId="5" fillId="7" borderId="58" xfId="2" applyNumberFormat="1" applyFont="1" applyFill="1" applyBorder="1"/>
    <xf numFmtId="0" fontId="0" fillId="7" borderId="0" xfId="0" applyFill="1"/>
    <xf numFmtId="0" fontId="42" fillId="7" borderId="27" xfId="2" applyNumberFormat="1" applyFont="1" applyFill="1" applyBorder="1" applyAlignment="1">
      <alignment horizontal="center"/>
    </xf>
    <xf numFmtId="164" fontId="42" fillId="7" borderId="17" xfId="2" applyFont="1" applyFill="1" applyBorder="1" applyAlignment="1">
      <alignment horizontal="center"/>
    </xf>
    <xf numFmtId="0" fontId="42" fillId="7" borderId="17" xfId="0" applyFont="1" applyFill="1" applyBorder="1" applyAlignment="1">
      <alignment horizontal="center"/>
    </xf>
    <xf numFmtId="0" fontId="43" fillId="7" borderId="17" xfId="0" applyFont="1" applyFill="1" applyBorder="1" applyAlignment="1">
      <alignment horizontal="center"/>
    </xf>
    <xf numFmtId="164" fontId="43" fillId="7" borderId="67" xfId="2" applyFont="1" applyFill="1" applyBorder="1" applyAlignment="1">
      <alignment horizontal="center"/>
    </xf>
    <xf numFmtId="164" fontId="43" fillId="7" borderId="6" xfId="2" applyFont="1" applyFill="1" applyBorder="1" applyAlignment="1">
      <alignment horizontal="center"/>
    </xf>
    <xf numFmtId="0" fontId="5" fillId="7" borderId="0" xfId="0" applyFont="1" applyFill="1"/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7" fillId="16" borderId="0" xfId="2" applyNumberFormat="1" applyFont="1" applyFill="1" applyBorder="1" applyAlignment="1">
      <alignment horizontal="center"/>
    </xf>
    <xf numFmtId="0" fontId="20" fillId="16" borderId="0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2" xfId="2" applyNumberFormat="1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0" fontId="12" fillId="13" borderId="0" xfId="0" applyFont="1" applyFill="1" applyAlignment="1">
      <alignment horizontal="center"/>
    </xf>
    <xf numFmtId="2" fontId="7" fillId="0" borderId="67" xfId="0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79" fillId="0" borderId="67" xfId="0" applyFont="1" applyBorder="1" applyAlignment="1">
      <alignment horizontal="center"/>
    </xf>
    <xf numFmtId="0" fontId="79" fillId="0" borderId="95" xfId="0" applyFont="1" applyBorder="1" applyAlignment="1">
      <alignment horizontal="center"/>
    </xf>
    <xf numFmtId="2" fontId="7" fillId="16" borderId="0" xfId="2" applyNumberFormat="1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7" borderId="17" xfId="2" applyNumberFormat="1" applyFont="1" applyFill="1" applyBorder="1" applyAlignment="1">
      <alignment horizontal="center"/>
    </xf>
    <xf numFmtId="0" fontId="18" fillId="7" borderId="67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2" fontId="7" fillId="0" borderId="8" xfId="2" applyNumberFormat="1" applyFont="1" applyBorder="1" applyAlignment="1">
      <alignment horizontal="center"/>
    </xf>
    <xf numFmtId="0" fontId="18" fillId="0" borderId="46" xfId="2" applyNumberFormat="1" applyFont="1" applyBorder="1" applyAlignment="1">
      <alignment horizontal="center"/>
    </xf>
    <xf numFmtId="0" fontId="18" fillId="0" borderId="44" xfId="2" applyNumberFormat="1" applyFont="1" applyBorder="1" applyAlignment="1">
      <alignment horizontal="center"/>
    </xf>
    <xf numFmtId="0" fontId="18" fillId="0" borderId="13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18" fillId="0" borderId="63" xfId="2" applyNumberFormat="1" applyFont="1" applyBorder="1" applyAlignment="1">
      <alignment horizontal="center"/>
    </xf>
    <xf numFmtId="0" fontId="20" fillId="7" borderId="16" xfId="2" applyNumberFormat="1" applyFont="1" applyFill="1" applyBorder="1" applyAlignment="1">
      <alignment horizontal="center"/>
    </xf>
    <xf numFmtId="0" fontId="20" fillId="7" borderId="89" xfId="2" applyNumberFormat="1" applyFont="1" applyFill="1" applyBorder="1" applyAlignment="1">
      <alignment horizontal="center"/>
    </xf>
    <xf numFmtId="164" fontId="19" fillId="4" borderId="79" xfId="2" applyFont="1" applyFill="1" applyBorder="1" applyAlignment="1">
      <alignment horizontal="center"/>
    </xf>
    <xf numFmtId="164" fontId="19" fillId="4" borderId="97" xfId="2" applyFont="1" applyFill="1" applyBorder="1" applyAlignment="1">
      <alignment horizontal="center"/>
    </xf>
    <xf numFmtId="164" fontId="7" fillId="4" borderId="98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164" fontId="7" fillId="4" borderId="79" xfId="2" applyFont="1" applyFill="1" applyBorder="1" applyAlignment="1">
      <alignment horizontal="center"/>
    </xf>
    <xf numFmtId="164" fontId="9" fillId="4" borderId="70" xfId="2" applyFont="1" applyFill="1" applyBorder="1" applyAlignment="1">
      <alignment horizontal="center"/>
    </xf>
    <xf numFmtId="164" fontId="9" fillId="4" borderId="71" xfId="2" applyFont="1" applyFill="1" applyBorder="1" applyAlignment="1">
      <alignment horizontal="center"/>
    </xf>
    <xf numFmtId="0" fontId="20" fillId="0" borderId="46" xfId="2" applyNumberFormat="1" applyFont="1" applyBorder="1" applyAlignment="1">
      <alignment horizontal="center"/>
    </xf>
    <xf numFmtId="0" fontId="20" fillId="0" borderId="48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0" xfId="2" applyNumberFormat="1" applyFont="1" applyBorder="1" applyAlignment="1">
      <alignment horizontal="center"/>
    </xf>
    <xf numFmtId="2" fontId="7" fillId="0" borderId="46" xfId="1" applyNumberFormat="1" applyFont="1" applyFill="1" applyBorder="1" applyAlignment="1">
      <alignment horizontal="center"/>
    </xf>
    <xf numFmtId="2" fontId="7" fillId="0" borderId="44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7" fillId="7" borderId="67" xfId="0" applyFont="1" applyFill="1" applyBorder="1" applyAlignment="1">
      <alignment horizontal="center"/>
    </xf>
    <xf numFmtId="0" fontId="17" fillId="7" borderId="27" xfId="0" applyFont="1" applyFill="1" applyBorder="1" applyAlignment="1">
      <alignment horizontal="center"/>
    </xf>
    <xf numFmtId="2" fontId="7" fillId="7" borderId="67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1" fontId="20" fillId="7" borderId="67" xfId="2" applyNumberFormat="1" applyFont="1" applyFill="1" applyBorder="1" applyAlignment="1">
      <alignment horizontal="center"/>
    </xf>
    <xf numFmtId="1" fontId="20" fillId="7" borderId="95" xfId="2" applyNumberFormat="1" applyFont="1" applyFill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0" xfId="2" applyNumberFormat="1" applyFont="1" applyBorder="1" applyAlignment="1">
      <alignment horizontal="center"/>
    </xf>
    <xf numFmtId="0" fontId="20" fillId="0" borderId="56" xfId="2" applyNumberFormat="1" applyFont="1" applyBorder="1" applyAlignment="1">
      <alignment horizontal="center"/>
    </xf>
    <xf numFmtId="0" fontId="18" fillId="0" borderId="92" xfId="2" applyNumberFormat="1" applyFont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164" fontId="9" fillId="4" borderId="9" xfId="2" applyFont="1" applyFill="1" applyBorder="1" applyAlignment="1">
      <alignment horizontal="center"/>
    </xf>
    <xf numFmtId="164" fontId="9" fillId="4" borderId="11" xfId="2" applyFont="1" applyFill="1" applyBorder="1" applyAlignment="1">
      <alignment horizontal="center"/>
    </xf>
    <xf numFmtId="2" fontId="7" fillId="7" borderId="61" xfId="1" applyNumberFormat="1" applyFont="1" applyFill="1" applyBorder="1" applyAlignment="1">
      <alignment horizontal="center"/>
    </xf>
    <xf numFmtId="2" fontId="7" fillId="7" borderId="2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164" fontId="19" fillId="4" borderId="31" xfId="2" applyFont="1" applyFill="1" applyBorder="1" applyAlignment="1">
      <alignment horizontal="center"/>
    </xf>
    <xf numFmtId="164" fontId="19" fillId="4" borderId="32" xfId="2" applyFont="1" applyFill="1" applyBorder="1" applyAlignment="1">
      <alignment horizontal="center"/>
    </xf>
    <xf numFmtId="2" fontId="7" fillId="0" borderId="93" xfId="1" applyNumberFormat="1" applyFont="1" applyFill="1" applyBorder="1" applyAlignment="1">
      <alignment horizontal="center"/>
    </xf>
    <xf numFmtId="2" fontId="7" fillId="0" borderId="92" xfId="1" applyNumberFormat="1" applyFont="1" applyFill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0" xfId="2" applyNumberFormat="1" applyFont="1" applyBorder="1" applyAlignment="1">
      <alignment horizontal="center"/>
    </xf>
    <xf numFmtId="0" fontId="20" fillId="0" borderId="93" xfId="2" applyNumberFormat="1" applyFont="1" applyBorder="1" applyAlignment="1">
      <alignment horizontal="center"/>
    </xf>
    <xf numFmtId="0" fontId="20" fillId="0" borderId="78" xfId="2" applyNumberFormat="1" applyFont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15" xfId="1" applyNumberFormat="1" applyFont="1" applyFill="1" applyBorder="1" applyAlignment="1">
      <alignment horizontal="center"/>
    </xf>
    <xf numFmtId="2" fontId="14" fillId="0" borderId="115" xfId="1" applyNumberFormat="1" applyFont="1" applyFill="1" applyBorder="1" applyAlignment="1">
      <alignment horizontal="center"/>
    </xf>
    <xf numFmtId="164" fontId="9" fillId="4" borderId="39" xfId="2" applyFont="1" applyFill="1" applyBorder="1" applyAlignment="1">
      <alignment horizontal="center"/>
    </xf>
    <xf numFmtId="164" fontId="9" fillId="4" borderId="40" xfId="2" applyFont="1" applyFill="1" applyBorder="1" applyAlignment="1">
      <alignment horizontal="center"/>
    </xf>
    <xf numFmtId="0" fontId="13" fillId="0" borderId="15" xfId="2" applyNumberFormat="1" applyFont="1" applyBorder="1" applyAlignment="1">
      <alignment horizontal="center"/>
    </xf>
    <xf numFmtId="0" fontId="13" fillId="0" borderId="78" xfId="2" applyNumberFormat="1" applyFont="1" applyBorder="1" applyAlignment="1">
      <alignment horizontal="center"/>
    </xf>
    <xf numFmtId="0" fontId="20" fillId="7" borderId="67" xfId="2" applyNumberFormat="1" applyFont="1" applyFill="1" applyBorder="1" applyAlignment="1">
      <alignment horizontal="center"/>
    </xf>
    <xf numFmtId="0" fontId="20" fillId="7" borderId="95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3" xfId="2" applyFont="1" applyFill="1" applyBorder="1" applyAlignment="1">
      <alignment horizontal="center"/>
    </xf>
    <xf numFmtId="164" fontId="7" fillId="4" borderId="10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26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2" fontId="14" fillId="0" borderId="46" xfId="1" applyNumberFormat="1" applyFont="1" applyFill="1" applyBorder="1" applyAlignment="1">
      <alignment horizontal="center"/>
    </xf>
    <xf numFmtId="2" fontId="14" fillId="0" borderId="44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46" xfId="2" applyNumberFormat="1" applyFont="1" applyBorder="1" applyAlignment="1">
      <alignment horizontal="center"/>
    </xf>
    <xf numFmtId="0" fontId="13" fillId="0" borderId="48" xfId="2" applyNumberFormat="1" applyFont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0" xfId="2" applyNumberFormat="1" applyFont="1" applyBorder="1" applyAlignment="1">
      <alignment horizontal="center"/>
    </xf>
    <xf numFmtId="1" fontId="13" fillId="0" borderId="2" xfId="2" applyNumberFormat="1" applyFont="1" applyBorder="1" applyAlignment="1">
      <alignment horizontal="center"/>
    </xf>
    <xf numFmtId="1" fontId="13" fillId="0" borderId="50" xfId="2" applyNumberFormat="1" applyFont="1" applyBorder="1" applyAlignment="1">
      <alignment horizontal="center"/>
    </xf>
    <xf numFmtId="2" fontId="14" fillId="7" borderId="90" xfId="1" applyNumberFormat="1" applyFont="1" applyFill="1" applyBorder="1" applyAlignment="1">
      <alignment horizontal="center"/>
    </xf>
    <xf numFmtId="2" fontId="14" fillId="7" borderId="6" xfId="1" applyNumberFormat="1" applyFont="1" applyFill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8" fillId="0" borderId="115" xfId="2" applyNumberFormat="1" applyFont="1" applyBorder="1" applyAlignment="1">
      <alignment horizontal="center"/>
    </xf>
    <xf numFmtId="0" fontId="98" fillId="7" borderId="90" xfId="2" applyNumberFormat="1" applyFont="1" applyFill="1" applyBorder="1" applyAlignment="1">
      <alignment horizontal="center"/>
    </xf>
    <xf numFmtId="0" fontId="98" fillId="7" borderId="65" xfId="2" applyNumberFormat="1" applyFont="1" applyFill="1" applyBorder="1" applyAlignment="1">
      <alignment horizontal="center"/>
    </xf>
    <xf numFmtId="164" fontId="26" fillId="3" borderId="84" xfId="2" applyFont="1" applyFill="1" applyBorder="1" applyAlignment="1">
      <alignment horizontal="center"/>
    </xf>
    <xf numFmtId="164" fontId="26" fillId="3" borderId="85" xfId="2" applyFont="1" applyFill="1" applyBorder="1" applyAlignment="1">
      <alignment horizontal="center"/>
    </xf>
    <xf numFmtId="164" fontId="26" fillId="3" borderId="86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51" fillId="4" borderId="73" xfId="2" applyFont="1" applyFill="1" applyBorder="1" applyAlignment="1">
      <alignment horizontal="center"/>
    </xf>
    <xf numFmtId="164" fontId="51" fillId="4" borderId="26" xfId="2" applyFont="1" applyFill="1" applyBorder="1" applyAlignment="1">
      <alignment horizontal="center"/>
    </xf>
    <xf numFmtId="164" fontId="51" fillId="4" borderId="36" xfId="2" applyFont="1" applyFill="1" applyBorder="1" applyAlignment="1">
      <alignment horizontal="center"/>
    </xf>
    <xf numFmtId="0" fontId="51" fillId="0" borderId="74" xfId="1" applyNumberFormat="1" applyFont="1" applyFill="1" applyBorder="1" applyAlignment="1">
      <alignment horizontal="center"/>
    </xf>
    <xf numFmtId="0" fontId="51" fillId="0" borderId="47" xfId="1" applyNumberFormat="1" applyFont="1" applyFill="1" applyBorder="1" applyAlignment="1">
      <alignment horizontal="center"/>
    </xf>
    <xf numFmtId="0" fontId="51" fillId="0" borderId="45" xfId="1" applyNumberFormat="1" applyFont="1" applyFill="1" applyBorder="1" applyAlignment="1">
      <alignment horizontal="center"/>
    </xf>
    <xf numFmtId="2" fontId="14" fillId="0" borderId="74" xfId="2" applyNumberFormat="1" applyFont="1" applyBorder="1" applyAlignment="1">
      <alignment horizontal="center"/>
    </xf>
    <xf numFmtId="2" fontId="14" fillId="0" borderId="45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3" fillId="7" borderId="17" xfId="2" applyNumberFormat="1" applyFont="1" applyFill="1" applyBorder="1" applyAlignment="1">
      <alignment horizontal="center"/>
    </xf>
    <xf numFmtId="0" fontId="53" fillId="7" borderId="77" xfId="2" applyNumberFormat="1" applyFont="1" applyFill="1" applyBorder="1" applyAlignment="1">
      <alignment horizontal="center"/>
    </xf>
    <xf numFmtId="2" fontId="14" fillId="7" borderId="17" xfId="2" applyNumberFormat="1" applyFont="1" applyFill="1" applyBorder="1" applyAlignment="1">
      <alignment horizontal="center"/>
    </xf>
    <xf numFmtId="0" fontId="51" fillId="7" borderId="17" xfId="2" applyNumberFormat="1" applyFont="1" applyFill="1" applyBorder="1" applyAlignment="1">
      <alignment horizontal="center"/>
    </xf>
    <xf numFmtId="0" fontId="51" fillId="16" borderId="0" xfId="2" applyNumberFormat="1" applyFont="1" applyFill="1" applyBorder="1" applyAlignment="1">
      <alignment horizontal="center"/>
    </xf>
    <xf numFmtId="2" fontId="14" fillId="13" borderId="0" xfId="0" applyNumberFormat="1" applyFont="1" applyFill="1" applyAlignment="1">
      <alignment horizontal="center"/>
    </xf>
    <xf numFmtId="0" fontId="86" fillId="13" borderId="0" xfId="0" applyFont="1" applyFill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0" fontId="53" fillId="0" borderId="12" xfId="2" applyNumberFormat="1" applyFont="1" applyBorder="1" applyAlignment="1">
      <alignment horizontal="center"/>
    </xf>
    <xf numFmtId="0" fontId="53" fillId="0" borderId="56" xfId="2" applyNumberFormat="1" applyFont="1" applyBorder="1" applyAlignment="1">
      <alignment horizontal="center"/>
    </xf>
    <xf numFmtId="2" fontId="14" fillId="0" borderId="12" xfId="2" applyNumberFormat="1" applyFont="1" applyBorder="1" applyAlignment="1">
      <alignment horizontal="center"/>
    </xf>
    <xf numFmtId="2" fontId="14" fillId="0" borderId="12" xfId="0" applyNumberFormat="1" applyFont="1" applyBorder="1" applyAlignment="1">
      <alignment horizontal="center"/>
    </xf>
    <xf numFmtId="0" fontId="51" fillId="0" borderId="12" xfId="2" applyNumberFormat="1" applyFont="1" applyBorder="1" applyAlignment="1">
      <alignment horizontal="center"/>
    </xf>
    <xf numFmtId="0" fontId="53" fillId="0" borderId="13" xfId="2" applyNumberFormat="1" applyFont="1" applyBorder="1" applyAlignment="1">
      <alignment horizontal="center"/>
    </xf>
    <xf numFmtId="0" fontId="53" fillId="0" borderId="50" xfId="2" applyNumberFormat="1" applyFont="1" applyBorder="1" applyAlignment="1">
      <alignment horizontal="center"/>
    </xf>
    <xf numFmtId="0" fontId="18" fillId="0" borderId="14" xfId="2" applyNumberFormat="1" applyFont="1" applyBorder="1" applyAlignment="1">
      <alignment horizontal="center"/>
    </xf>
    <xf numFmtId="0" fontId="53" fillId="0" borderId="14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2" fontId="14" fillId="0" borderId="28" xfId="2" applyNumberFormat="1" applyFont="1" applyBorder="1" applyAlignment="1">
      <alignment horizontal="center"/>
    </xf>
    <xf numFmtId="0" fontId="51" fillId="0" borderId="28" xfId="2" applyNumberFormat="1" applyFont="1" applyBorder="1" applyAlignment="1">
      <alignment horizontal="center"/>
    </xf>
    <xf numFmtId="1" fontId="53" fillId="0" borderId="13" xfId="2" applyNumberFormat="1" applyFont="1" applyBorder="1" applyAlignment="1">
      <alignment horizontal="center"/>
    </xf>
    <xf numFmtId="1" fontId="53" fillId="0" borderId="50" xfId="2" applyNumberFormat="1" applyFont="1" applyBorder="1" applyAlignment="1">
      <alignment horizontal="center"/>
    </xf>
    <xf numFmtId="0" fontId="51" fillId="0" borderId="12" xfId="1" applyNumberFormat="1" applyFont="1" applyFill="1" applyBorder="1" applyAlignment="1">
      <alignment horizontal="center"/>
    </xf>
    <xf numFmtId="1" fontId="51" fillId="0" borderId="12" xfId="1" applyNumberFormat="1" applyFont="1" applyFill="1" applyBorder="1" applyAlignment="1">
      <alignment horizontal="center"/>
    </xf>
    <xf numFmtId="0" fontId="53" fillId="0" borderId="46" xfId="2" applyNumberFormat="1" applyFont="1" applyBorder="1" applyAlignment="1">
      <alignment horizontal="center"/>
    </xf>
    <xf numFmtId="0" fontId="53" fillId="0" borderId="48" xfId="2" applyNumberFormat="1" applyFont="1" applyBorder="1" applyAlignment="1">
      <alignment horizontal="center"/>
    </xf>
    <xf numFmtId="0" fontId="17" fillId="7" borderId="29" xfId="0" applyFont="1" applyFill="1" applyBorder="1" applyAlignment="1">
      <alignment horizontal="center"/>
    </xf>
    <xf numFmtId="0" fontId="17" fillId="7" borderId="20" xfId="0" applyFont="1" applyFill="1" applyBorder="1" applyAlignment="1">
      <alignment horizontal="center"/>
    </xf>
    <xf numFmtId="1" fontId="53" fillId="7" borderId="60" xfId="2" applyNumberFormat="1" applyFont="1" applyFill="1" applyBorder="1" applyAlignment="1">
      <alignment horizontal="center"/>
    </xf>
    <xf numFmtId="1" fontId="53" fillId="7" borderId="57" xfId="2" applyNumberFormat="1" applyFont="1" applyFill="1" applyBorder="1" applyAlignment="1">
      <alignment horizontal="center"/>
    </xf>
    <xf numFmtId="164" fontId="52" fillId="4" borderId="26" xfId="2" applyFont="1" applyFill="1" applyBorder="1" applyAlignment="1">
      <alignment horizontal="center"/>
    </xf>
    <xf numFmtId="164" fontId="52" fillId="4" borderId="40" xfId="2" applyFont="1" applyFill="1" applyBorder="1" applyAlignment="1">
      <alignment horizontal="center"/>
    </xf>
    <xf numFmtId="0" fontId="51" fillId="7" borderId="29" xfId="1" applyNumberFormat="1" applyFont="1" applyFill="1" applyBorder="1" applyAlignment="1">
      <alignment horizontal="center"/>
    </xf>
    <xf numFmtId="0" fontId="51" fillId="7" borderId="60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2" fontId="14" fillId="7" borderId="29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164" fontId="51" fillId="4" borderId="100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0" fontId="53" fillId="0" borderId="28" xfId="2" applyNumberFormat="1" applyFont="1" applyBorder="1" applyAlignment="1">
      <alignment horizontal="center"/>
    </xf>
    <xf numFmtId="0" fontId="53" fillId="0" borderId="94" xfId="2" applyNumberFormat="1" applyFont="1" applyBorder="1" applyAlignment="1">
      <alignment horizontal="center"/>
    </xf>
    <xf numFmtId="0" fontId="51" fillId="0" borderId="28" xfId="1" applyNumberFormat="1" applyFont="1" applyFill="1" applyBorder="1" applyAlignment="1">
      <alignment horizontal="center"/>
    </xf>
    <xf numFmtId="0" fontId="53" fillId="7" borderId="29" xfId="2" applyNumberFormat="1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1" fontId="53" fillId="0" borderId="12" xfId="2" applyNumberFormat="1" applyFont="1" applyBorder="1" applyAlignment="1">
      <alignment horizontal="center"/>
    </xf>
    <xf numFmtId="1" fontId="53" fillId="0" borderId="56" xfId="2" applyNumberFormat="1" applyFont="1" applyBorder="1" applyAlignment="1">
      <alignment horizontal="center"/>
    </xf>
    <xf numFmtId="0" fontId="53" fillId="0" borderId="74" xfId="2" applyNumberFormat="1" applyFont="1" applyBorder="1" applyAlignment="1">
      <alignment horizontal="center"/>
    </xf>
    <xf numFmtId="0" fontId="53" fillId="0" borderId="71" xfId="2" applyNumberFormat="1" applyFont="1" applyBorder="1" applyAlignment="1">
      <alignment horizontal="center"/>
    </xf>
    <xf numFmtId="2" fontId="14" fillId="0" borderId="93" xfId="1" applyNumberFormat="1" applyFont="1" applyFill="1" applyBorder="1" applyAlignment="1">
      <alignment horizontal="center"/>
    </xf>
    <xf numFmtId="0" fontId="53" fillId="0" borderId="115" xfId="2" applyNumberFormat="1" applyFont="1" applyBorder="1" applyAlignment="1">
      <alignment horizontal="center"/>
    </xf>
    <xf numFmtId="0" fontId="53" fillId="0" borderId="78" xfId="2" applyNumberFormat="1" applyFont="1" applyBorder="1" applyAlignment="1">
      <alignment horizontal="center"/>
    </xf>
    <xf numFmtId="2" fontId="14" fillId="7" borderId="17" xfId="1" applyNumberFormat="1" applyFont="1" applyFill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1" fillId="7" borderId="17" xfId="0" applyFont="1" applyFill="1" applyBorder="1" applyAlignment="1">
      <alignment horizontal="center"/>
    </xf>
    <xf numFmtId="2" fontId="14" fillId="0" borderId="13" xfId="1" applyNumberFormat="1" applyFont="1" applyFill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1" fontId="51" fillId="0" borderId="47" xfId="0" applyNumberFormat="1" applyFont="1" applyBorder="1" applyAlignment="1">
      <alignment horizontal="center"/>
    </xf>
    <xf numFmtId="1" fontId="51" fillId="0" borderId="45" xfId="0" applyNumberFormat="1" applyFont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77" xfId="2" applyNumberFormat="1" applyFont="1" applyFill="1" applyBorder="1" applyAlignment="1">
      <alignment horizontal="center"/>
    </xf>
    <xf numFmtId="0" fontId="18" fillId="7" borderId="6" xfId="2" applyNumberFormat="1" applyFont="1" applyFill="1" applyBorder="1" applyAlignment="1">
      <alignment horizontal="center"/>
    </xf>
    <xf numFmtId="0" fontId="99" fillId="7" borderId="17" xfId="2" applyNumberFormat="1" applyFont="1" applyFill="1" applyBorder="1" applyAlignment="1">
      <alignment horizontal="left"/>
    </xf>
    <xf numFmtId="2" fontId="18" fillId="7" borderId="12" xfId="2" applyNumberFormat="1" applyFont="1" applyFill="1" applyBorder="1" applyAlignment="1">
      <alignment horizontal="center"/>
    </xf>
    <xf numFmtId="2" fontId="18" fillId="7" borderId="56" xfId="2" applyNumberFormat="1" applyFont="1" applyFill="1" applyBorder="1" applyAlignment="1">
      <alignment horizontal="center"/>
    </xf>
    <xf numFmtId="2" fontId="18" fillId="7" borderId="29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0" fontId="99" fillId="7" borderId="12" xfId="2" applyNumberFormat="1" applyFont="1" applyFill="1" applyBorder="1" applyAlignment="1">
      <alignment horizontal="left"/>
    </xf>
    <xf numFmtId="0" fontId="11" fillId="7" borderId="7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2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2" fontId="18" fillId="7" borderId="112" xfId="2" applyNumberFormat="1" applyFont="1" applyFill="1" applyBorder="1" applyAlignment="1">
      <alignment horizontal="center"/>
    </xf>
    <xf numFmtId="2" fontId="18" fillId="7" borderId="113" xfId="2" applyNumberFormat="1" applyFont="1" applyFill="1" applyBorder="1" applyAlignment="1">
      <alignment horizontal="center"/>
    </xf>
    <xf numFmtId="2" fontId="18" fillId="7" borderId="93" xfId="2" applyNumberFormat="1" applyFont="1" applyFill="1" applyBorder="1" applyAlignment="1">
      <alignment horizontal="center"/>
    </xf>
    <xf numFmtId="2" fontId="18" fillId="7" borderId="78" xfId="2" applyNumberFormat="1" applyFont="1" applyFill="1" applyBorder="1" applyAlignment="1">
      <alignment horizontal="center"/>
    </xf>
    <xf numFmtId="0" fontId="99" fillId="7" borderId="2" xfId="2" applyNumberFormat="1" applyFont="1" applyFill="1" applyBorder="1" applyAlignment="1">
      <alignment horizontal="left"/>
    </xf>
    <xf numFmtId="0" fontId="99" fillId="7" borderId="13" xfId="2" applyNumberFormat="1" applyFont="1" applyFill="1" applyBorder="1" applyAlignment="1">
      <alignment horizontal="left"/>
    </xf>
    <xf numFmtId="0" fontId="99" fillId="7" borderId="3" xfId="2" applyNumberFormat="1" applyFont="1" applyFill="1" applyBorder="1" applyAlignment="1">
      <alignment horizontal="left"/>
    </xf>
    <xf numFmtId="0" fontId="99" fillId="7" borderId="7" xfId="2" applyNumberFormat="1" applyFont="1" applyFill="1" applyBorder="1" applyAlignment="1">
      <alignment horizontal="left"/>
    </xf>
    <xf numFmtId="0" fontId="99" fillId="7" borderId="14" xfId="2" applyNumberFormat="1" applyFont="1" applyFill="1" applyBorder="1" applyAlignment="1">
      <alignment horizontal="left"/>
    </xf>
    <xf numFmtId="0" fontId="99" fillId="7" borderId="8" xfId="2" applyNumberFormat="1" applyFont="1" applyFill="1" applyBorder="1" applyAlignment="1">
      <alignment horizontal="left"/>
    </xf>
    <xf numFmtId="2" fontId="18" fillId="7" borderId="12" xfId="0" applyNumberFormat="1" applyFont="1" applyFill="1" applyBorder="1" applyAlignment="1">
      <alignment horizontal="center"/>
    </xf>
    <xf numFmtId="2" fontId="18" fillId="7" borderId="114" xfId="2" applyNumberFormat="1" applyFont="1" applyFill="1" applyBorder="1" applyAlignment="1">
      <alignment horizontal="center"/>
    </xf>
    <xf numFmtId="2" fontId="17" fillId="18" borderId="12" xfId="2" applyNumberFormat="1" applyFont="1" applyFill="1" applyBorder="1" applyAlignment="1">
      <alignment horizontal="center"/>
    </xf>
    <xf numFmtId="0" fontId="11" fillId="18" borderId="2" xfId="2" applyNumberFormat="1" applyFont="1" applyFill="1" applyBorder="1" applyAlignment="1">
      <alignment horizontal="left"/>
    </xf>
    <xf numFmtId="0" fontId="11" fillId="18" borderId="13" xfId="2" applyNumberFormat="1" applyFont="1" applyFill="1" applyBorder="1" applyAlignment="1">
      <alignment horizontal="left"/>
    </xf>
    <xf numFmtId="0" fontId="11" fillId="18" borderId="3" xfId="2" applyNumberFormat="1" applyFont="1" applyFill="1" applyBorder="1" applyAlignment="1">
      <alignment horizontal="left"/>
    </xf>
    <xf numFmtId="2" fontId="17" fillId="18" borderId="114" xfId="2" applyNumberFormat="1" applyFont="1" applyFill="1" applyBorder="1" applyAlignment="1">
      <alignment horizontal="center"/>
    </xf>
    <xf numFmtId="2" fontId="17" fillId="18" borderId="57" xfId="2" applyNumberFormat="1" applyFont="1" applyFill="1" applyBorder="1" applyAlignment="1">
      <alignment horizontal="center"/>
    </xf>
    <xf numFmtId="2" fontId="12" fillId="7" borderId="12" xfId="2" applyNumberFormat="1" applyFont="1" applyFill="1" applyBorder="1" applyAlignment="1">
      <alignment horizontal="center"/>
    </xf>
    <xf numFmtId="0" fontId="11" fillId="7" borderId="2" xfId="2" applyNumberFormat="1" applyFont="1" applyFill="1" applyBorder="1" applyAlignment="1">
      <alignment horizontal="left"/>
    </xf>
    <xf numFmtId="0" fontId="11" fillId="7" borderId="13" xfId="2" applyNumberFormat="1" applyFont="1" applyFill="1" applyBorder="1" applyAlignment="1">
      <alignment horizontal="left"/>
    </xf>
    <xf numFmtId="0" fontId="11" fillId="7" borderId="3" xfId="2" applyNumberFormat="1" applyFont="1" applyFill="1" applyBorder="1" applyAlignment="1">
      <alignment horizontal="left"/>
    </xf>
    <xf numFmtId="2" fontId="18" fillId="7" borderId="2" xfId="2" applyNumberFormat="1" applyFont="1" applyFill="1" applyBorder="1" applyAlignment="1">
      <alignment horizontal="center"/>
    </xf>
    <xf numFmtId="2" fontId="18" fillId="7" borderId="50" xfId="2" applyNumberFormat="1" applyFont="1" applyFill="1" applyBorder="1" applyAlignment="1">
      <alignment horizontal="center"/>
    </xf>
    <xf numFmtId="2" fontId="18" fillId="7" borderId="42" xfId="2" applyNumberFormat="1" applyFont="1" applyFill="1" applyBorder="1" applyAlignment="1">
      <alignment horizontal="center"/>
    </xf>
    <xf numFmtId="2" fontId="18" fillId="7" borderId="46" xfId="2" applyNumberFormat="1" applyFont="1" applyFill="1" applyBorder="1" applyAlignment="1">
      <alignment horizontal="center"/>
    </xf>
    <xf numFmtId="2" fontId="18" fillId="7" borderId="48" xfId="2" applyNumberFormat="1" applyFont="1" applyFill="1" applyBorder="1" applyAlignment="1">
      <alignment horizontal="center"/>
    </xf>
    <xf numFmtId="0" fontId="99" fillId="7" borderId="74" xfId="2" applyNumberFormat="1" applyFont="1" applyFill="1" applyBorder="1" applyAlignment="1">
      <alignment horizontal="left"/>
    </xf>
    <xf numFmtId="0" fontId="99" fillId="7" borderId="47" xfId="2" applyNumberFormat="1" applyFont="1" applyFill="1" applyBorder="1" applyAlignment="1">
      <alignment horizontal="left"/>
    </xf>
    <xf numFmtId="0" fontId="99" fillId="7" borderId="45" xfId="2" applyNumberFormat="1" applyFont="1" applyFill="1" applyBorder="1" applyAlignment="1">
      <alignment horizontal="left"/>
    </xf>
    <xf numFmtId="0" fontId="99" fillId="7" borderId="2" xfId="0" applyFont="1" applyFill="1" applyBorder="1" applyAlignment="1">
      <alignment horizontal="left"/>
    </xf>
    <xf numFmtId="0" fontId="99" fillId="7" borderId="13" xfId="0" applyFont="1" applyFill="1" applyBorder="1" applyAlignment="1">
      <alignment horizontal="left"/>
    </xf>
    <xf numFmtId="0" fontId="99" fillId="7" borderId="3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2" xfId="2" applyFont="1" applyFill="1" applyBorder="1" applyAlignment="1">
      <alignment horizontal="center"/>
    </xf>
    <xf numFmtId="164" fontId="36" fillId="3" borderId="70" xfId="2" applyFont="1" applyFill="1" applyBorder="1" applyAlignment="1">
      <alignment horizontal="center"/>
    </xf>
    <xf numFmtId="164" fontId="36" fillId="3" borderId="47" xfId="2" applyFont="1" applyFill="1" applyBorder="1" applyAlignment="1">
      <alignment horizontal="center"/>
    </xf>
    <xf numFmtId="164" fontId="36" fillId="3" borderId="71" xfId="2" applyFont="1" applyFill="1" applyBorder="1" applyAlignment="1">
      <alignment horizontal="center"/>
    </xf>
    <xf numFmtId="0" fontId="10" fillId="16" borderId="0" xfId="0" applyFont="1" applyFill="1"/>
    <xf numFmtId="0" fontId="55" fillId="8" borderId="70" xfId="0" applyFont="1" applyFill="1" applyBorder="1" applyAlignment="1">
      <alignment horizontal="center"/>
    </xf>
    <xf numFmtId="0" fontId="55" fillId="8" borderId="47" xfId="0" applyFont="1" applyFill="1" applyBorder="1" applyAlignment="1">
      <alignment horizontal="center"/>
    </xf>
    <xf numFmtId="0" fontId="55" fillId="8" borderId="71" xfId="0" applyFont="1" applyFill="1" applyBorder="1" applyAlignment="1">
      <alignment horizontal="center"/>
    </xf>
    <xf numFmtId="0" fontId="66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/>
    </xf>
    <xf numFmtId="0" fontId="69" fillId="13" borderId="0" xfId="0" applyFont="1" applyFill="1" applyAlignment="1">
      <alignment horizontal="center"/>
    </xf>
    <xf numFmtId="0" fontId="71" fillId="13" borderId="0" xfId="0" applyFont="1" applyFill="1" applyAlignment="1">
      <alignment horizontal="center"/>
    </xf>
    <xf numFmtId="0" fontId="66" fillId="7" borderId="17" xfId="0" applyFont="1" applyFill="1" applyBorder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69" fillId="7" borderId="17" xfId="0" applyFont="1" applyFill="1" applyBorder="1" applyAlignment="1">
      <alignment horizontal="center"/>
    </xf>
    <xf numFmtId="0" fontId="71" fillId="7" borderId="17" xfId="0" applyFont="1" applyFill="1" applyBorder="1" applyAlignment="1">
      <alignment horizontal="center"/>
    </xf>
    <xf numFmtId="0" fontId="71" fillId="7" borderId="77" xfId="0" applyFont="1" applyFill="1" applyBorder="1" applyAlignment="1">
      <alignment horizontal="center"/>
    </xf>
    <xf numFmtId="0" fontId="66" fillId="0" borderId="12" xfId="0" applyFont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69" fillId="7" borderId="12" xfId="0" applyFont="1" applyFill="1" applyBorder="1" applyAlignment="1">
      <alignment horizontal="center"/>
    </xf>
    <xf numFmtId="0" fontId="71" fillId="7" borderId="12" xfId="0" applyFont="1" applyFill="1" applyBorder="1" applyAlignment="1">
      <alignment horizontal="center"/>
    </xf>
    <xf numFmtId="0" fontId="71" fillId="7" borderId="56" xfId="0" applyFont="1" applyFill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70" fillId="0" borderId="12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56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0" fontId="59" fillId="13" borderId="0" xfId="0" applyFont="1" applyFill="1"/>
    <xf numFmtId="0" fontId="64" fillId="13" borderId="0" xfId="0" applyFont="1" applyFill="1"/>
    <xf numFmtId="0" fontId="0" fillId="15" borderId="0" xfId="0" applyFill="1"/>
    <xf numFmtId="0" fontId="68" fillId="13" borderId="0" xfId="0" applyFont="1" applyFill="1" applyAlignment="1">
      <alignment horizontal="center"/>
    </xf>
    <xf numFmtId="0" fontId="59" fillId="7" borderId="72" xfId="0" applyFont="1" applyFill="1" applyBorder="1"/>
    <xf numFmtId="0" fontId="59" fillId="7" borderId="0" xfId="0" applyFont="1" applyFill="1"/>
    <xf numFmtId="0" fontId="59" fillId="7" borderId="58" xfId="0" applyFont="1" applyFill="1" applyBorder="1"/>
    <xf numFmtId="0" fontId="59" fillId="7" borderId="6" xfId="0" applyFont="1" applyFill="1" applyBorder="1"/>
    <xf numFmtId="0" fontId="59" fillId="0" borderId="72" xfId="0" applyFont="1" applyBorder="1"/>
    <xf numFmtId="0" fontId="59" fillId="0" borderId="0" xfId="0" applyFont="1"/>
    <xf numFmtId="0" fontId="59" fillId="0" borderId="72" xfId="0" applyFont="1" applyBorder="1" applyAlignment="1">
      <alignment horizontal="left"/>
    </xf>
    <xf numFmtId="0" fontId="59" fillId="0" borderId="23" xfId="0" applyFont="1" applyBorder="1" applyAlignment="1">
      <alignment horizontal="left"/>
    </xf>
    <xf numFmtId="0" fontId="16" fillId="0" borderId="42" xfId="0" applyFont="1" applyBorder="1" applyAlignment="1">
      <alignment horizontal="center"/>
    </xf>
    <xf numFmtId="0" fontId="66" fillId="0" borderId="42" xfId="0" applyFont="1" applyBorder="1" applyAlignment="1">
      <alignment horizontal="center"/>
    </xf>
    <xf numFmtId="0" fontId="69" fillId="0" borderId="42" xfId="0" applyFont="1" applyBorder="1" applyAlignment="1">
      <alignment horizontal="center"/>
    </xf>
    <xf numFmtId="0" fontId="71" fillId="0" borderId="42" xfId="0" applyFont="1" applyBorder="1" applyAlignment="1">
      <alignment horizontal="center"/>
    </xf>
    <xf numFmtId="0" fontId="71" fillId="0" borderId="96" xfId="0" applyFont="1" applyBorder="1" applyAlignment="1">
      <alignment horizontal="center"/>
    </xf>
    <xf numFmtId="0" fontId="73" fillId="11" borderId="0" xfId="0" applyFont="1" applyFill="1"/>
    <xf numFmtId="0" fontId="5" fillId="9" borderId="80" xfId="0" applyFont="1" applyFill="1" applyBorder="1" applyAlignment="1">
      <alignment horizontal="center"/>
    </xf>
    <xf numFmtId="0" fontId="5" fillId="9" borderId="83" xfId="0" applyFont="1" applyFill="1" applyBorder="1" applyAlignment="1">
      <alignment horizontal="center"/>
    </xf>
    <xf numFmtId="0" fontId="56" fillId="2" borderId="82" xfId="0" applyFont="1" applyFill="1" applyBorder="1" applyAlignment="1">
      <alignment horizontal="center"/>
    </xf>
    <xf numFmtId="0" fontId="56" fillId="2" borderId="18" xfId="0" applyFont="1" applyFill="1" applyBorder="1" applyAlignment="1">
      <alignment horizontal="center"/>
    </xf>
    <xf numFmtId="0" fontId="59" fillId="0" borderId="70" xfId="0" applyFont="1" applyBorder="1" applyAlignment="1">
      <alignment horizontal="left"/>
    </xf>
    <xf numFmtId="0" fontId="59" fillId="0" borderId="103" xfId="0" applyFont="1" applyBorder="1" applyAlignment="1">
      <alignment horizontal="left"/>
    </xf>
    <xf numFmtId="0" fontId="74" fillId="13" borderId="0" xfId="0" applyFont="1" applyFill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66"/>
      <color rgb="FF00CC00"/>
      <color rgb="FF00FF00"/>
      <color rgb="FF669900"/>
      <color rgb="FF008000"/>
      <color rgb="FF009900"/>
      <color rgb="FF0F06BA"/>
      <color rgb="FF92D050"/>
      <color rgb="FF99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2</xdr:row>
      <xdr:rowOff>172151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38100</xdr:colOff>
      <xdr:row>19</xdr:row>
      <xdr:rowOff>60960</xdr:rowOff>
    </xdr:from>
    <xdr:to>
      <xdr:col>17</xdr:col>
      <xdr:colOff>184737</xdr:colOff>
      <xdr:row>22</xdr:row>
      <xdr:rowOff>50728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0" y="457200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</row>
    <row r="2" spans="1:66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</row>
    <row r="3" spans="1:66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</row>
    <row r="4" spans="1:66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</row>
    <row r="5" spans="1:66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</row>
    <row r="6" spans="1:66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</row>
    <row r="7" spans="1:66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</row>
    <row r="8" spans="1:66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</row>
    <row r="9" spans="1:66">
      <c r="A9" s="199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</row>
    <row r="10" spans="1:66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</row>
    <row r="11" spans="1:66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</row>
    <row r="12" spans="1:66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</row>
    <row r="13" spans="1:66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</row>
    <row r="14" spans="1:66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</row>
    <row r="15" spans="1:66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</row>
    <row r="16" spans="1:66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</row>
    <row r="17" spans="1:66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</row>
    <row r="18" spans="1:66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</row>
    <row r="19" spans="1:66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</row>
    <row r="20" spans="1:66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</row>
    <row r="21" spans="1:66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</row>
    <row r="22" spans="1:66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</row>
    <row r="23" spans="1:66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</row>
    <row r="24" spans="1:66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</row>
    <row r="25" spans="1:66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</row>
    <row r="26" spans="1:66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</row>
    <row r="27" spans="1:66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</row>
    <row r="28" spans="1:66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</row>
    <row r="29" spans="1:66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</row>
    <row r="30" spans="1:66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</row>
    <row r="31" spans="1:66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</row>
    <row r="32" spans="1:66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</row>
    <row r="33" spans="1:66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</row>
    <row r="34" spans="1:66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</row>
    <row r="35" spans="1:66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</row>
    <row r="36" spans="1:66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</row>
    <row r="37" spans="1:66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</row>
    <row r="38" spans="1:66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</row>
    <row r="39" spans="1:66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</row>
    <row r="40" spans="1:66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</row>
    <row r="41" spans="1:66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</row>
    <row r="42" spans="1:66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</row>
    <row r="43" spans="1:66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</row>
    <row r="44" spans="1:66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</row>
    <row r="45" spans="1:66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</row>
    <row r="46" spans="1:66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</row>
    <row r="47" spans="1:66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</row>
    <row r="48" spans="1:66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</row>
    <row r="49" spans="1:66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</row>
    <row r="50" spans="1:66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</row>
    <row r="51" spans="1:66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</row>
    <row r="52" spans="1:66">
      <c r="A52" s="199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</row>
    <row r="53" spans="1:66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</row>
    <row r="54" spans="1:66">
      <c r="A54" s="199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</row>
    <row r="55" spans="1:66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</row>
    <row r="56" spans="1:66">
      <c r="A56" s="199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</row>
    <row r="57" spans="1:66">
      <c r="A57" s="199"/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</row>
    <row r="58" spans="1:66">
      <c r="A58" s="199"/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</row>
    <row r="59" spans="1:66">
      <c r="A59" s="199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</row>
    <row r="60" spans="1:66">
      <c r="A60" s="199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</row>
    <row r="61" spans="1:66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</row>
    <row r="62" spans="1:66">
      <c r="A62" s="199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</row>
    <row r="63" spans="1:66">
      <c r="A63" s="199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</row>
    <row r="64" spans="1:66">
      <c r="A64" s="199"/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</row>
    <row r="65" spans="1:66">
      <c r="A65" s="199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</row>
    <row r="66" spans="1:66">
      <c r="A66" s="199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</row>
    <row r="67" spans="1:66">
      <c r="A67" s="199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</row>
    <row r="68" spans="1:66">
      <c r="A68" s="199"/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</row>
    <row r="69" spans="1:66">
      <c r="A69" s="199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</row>
    <row r="70" spans="1:66">
      <c r="A70" s="199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</row>
    <row r="71" spans="1:66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</row>
    <row r="72" spans="1:66">
      <c r="A72" s="199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</row>
    <row r="73" spans="1:66">
      <c r="A73" s="199"/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</row>
    <row r="74" spans="1:66">
      <c r="A74" s="199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</row>
    <row r="75" spans="1:66">
      <c r="A75" s="199"/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</row>
    <row r="76" spans="1:66">
      <c r="A76" s="199"/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</row>
    <row r="77" spans="1:66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</row>
    <row r="78" spans="1:66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</row>
    <row r="79" spans="1:66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</row>
    <row r="80" spans="1:66">
      <c r="A80" s="199"/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</row>
    <row r="81" spans="1:66">
      <c r="A81" s="199"/>
      <c r="B81" s="199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</row>
    <row r="82" spans="1:66">
      <c r="A82" s="199"/>
      <c r="B82" s="199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</row>
    <row r="83" spans="1:66">
      <c r="A83" s="199"/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</row>
    <row r="84" spans="1:66">
      <c r="A84" s="199"/>
      <c r="B84" s="199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</row>
    <row r="85" spans="1:66">
      <c r="A85" s="199"/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</row>
    <row r="86" spans="1:66">
      <c r="A86" s="199"/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</row>
    <row r="87" spans="1:66">
      <c r="A87" s="199"/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</row>
    <row r="88" spans="1:66">
      <c r="A88" s="199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</row>
    <row r="89" spans="1:66">
      <c r="A89" s="199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</row>
    <row r="90" spans="1:66">
      <c r="A90" s="199"/>
      <c r="B90" s="199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</row>
    <row r="91" spans="1:66">
      <c r="A91" s="199"/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</row>
    <row r="92" spans="1:66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</row>
    <row r="93" spans="1:66">
      <c r="A93" s="199"/>
      <c r="B93" s="199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</row>
    <row r="94" spans="1:66">
      <c r="A94" s="199"/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</row>
    <row r="95" spans="1:66">
      <c r="A95" s="199"/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</row>
    <row r="96" spans="1:66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</row>
    <row r="97" spans="1:66">
      <c r="A97" s="199"/>
      <c r="B97" s="199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</row>
    <row r="98" spans="1:66">
      <c r="A98" s="199"/>
      <c r="B98" s="199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</row>
    <row r="99" spans="1:66">
      <c r="A99" s="199"/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</row>
    <row r="100" spans="1:66">
      <c r="A100" s="199"/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</row>
    <row r="101" spans="1:66">
      <c r="A101" s="199"/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</row>
    <row r="102" spans="1:66">
      <c r="A102" s="199"/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199"/>
      <c r="BL102" s="199"/>
      <c r="BM102" s="199"/>
      <c r="BN102" s="199"/>
    </row>
    <row r="103" spans="1:66">
      <c r="A103" s="199"/>
      <c r="B103" s="199"/>
      <c r="C103" s="199"/>
      <c r="D103" s="199"/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199"/>
      <c r="BL103" s="199"/>
      <c r="BM103" s="199"/>
      <c r="BN103" s="199"/>
    </row>
    <row r="104" spans="1:66">
      <c r="A104" s="199"/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</row>
    <row r="105" spans="1:66">
      <c r="A105" s="199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</row>
    <row r="106" spans="1:66">
      <c r="A106" s="199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</row>
    <row r="107" spans="1:66">
      <c r="A107" s="199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</row>
    <row r="108" spans="1:66">
      <c r="A108" s="199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</row>
    <row r="109" spans="1:66">
      <c r="A109" s="199"/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</row>
    <row r="110" spans="1:66">
      <c r="A110" s="199"/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</row>
    <row r="111" spans="1:66">
      <c r="A111" s="199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</row>
    <row r="112" spans="1:66">
      <c r="A112" s="199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</row>
    <row r="113" spans="1:66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</row>
    <row r="114" spans="1:66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</row>
    <row r="115" spans="1:66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</row>
    <row r="116" spans="1:66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</row>
    <row r="117" spans="1:66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</row>
    <row r="118" spans="1:66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</row>
    <row r="119" spans="1:66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</row>
    <row r="120" spans="1:66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</row>
    <row r="121" spans="1:66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</row>
    <row r="122" spans="1:66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</row>
    <row r="123" spans="1:66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</row>
    <row r="124" spans="1:66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</row>
    <row r="125" spans="1:66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</row>
    <row r="126" spans="1:66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</row>
    <row r="127" spans="1:66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</row>
    <row r="128" spans="1:66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</row>
    <row r="129" spans="1:66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</row>
    <row r="130" spans="1:66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</row>
    <row r="131" spans="1:66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</row>
    <row r="132" spans="1:66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</row>
    <row r="133" spans="1:66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</row>
    <row r="134" spans="1:66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</row>
    <row r="135" spans="1:66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</row>
    <row r="136" spans="1:66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</row>
    <row r="137" spans="1:66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</row>
    <row r="138" spans="1:66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</row>
    <row r="139" spans="1:66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</row>
    <row r="140" spans="1:66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</row>
    <row r="141" spans="1:66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</row>
    <row r="142" spans="1:66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</row>
    <row r="143" spans="1:66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</row>
    <row r="144" spans="1:66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1"/>
  <sheetViews>
    <sheetView workbookViewId="0">
      <selection activeCell="B12" sqref="B12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2"/>
      <c r="B1" s="12"/>
      <c r="C1" s="12"/>
      <c r="D1" s="12"/>
      <c r="E1" s="75" t="s">
        <v>19</v>
      </c>
      <c r="F1" s="497" t="s">
        <v>88</v>
      </c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9.8" thickTop="1" thickBot="1">
      <c r="A2" s="12"/>
      <c r="B2" s="12"/>
      <c r="C2" s="12"/>
      <c r="D2" s="12"/>
      <c r="E2" s="76"/>
      <c r="F2" s="92" t="s">
        <v>60</v>
      </c>
      <c r="G2" s="93"/>
      <c r="H2" s="490" t="s">
        <v>1</v>
      </c>
      <c r="I2" s="491"/>
      <c r="J2" s="94"/>
      <c r="K2" s="492" t="s">
        <v>17</v>
      </c>
      <c r="L2" s="493"/>
      <c r="M2" s="493"/>
      <c r="N2" s="494"/>
      <c r="O2" s="95"/>
      <c r="P2" s="479" t="s">
        <v>6</v>
      </c>
      <c r="Q2" s="480"/>
      <c r="R2" s="80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8.600000000000001">
      <c r="A3" s="12"/>
      <c r="B3" s="12"/>
      <c r="C3" s="12"/>
      <c r="D3" s="12"/>
      <c r="E3" s="32">
        <v>1</v>
      </c>
      <c r="F3" s="96" t="s">
        <v>62</v>
      </c>
      <c r="G3" s="97"/>
      <c r="H3" s="507">
        <v>2772</v>
      </c>
      <c r="I3" s="424">
        <v>2772</v>
      </c>
      <c r="J3" s="98"/>
      <c r="K3" s="98"/>
      <c r="L3" s="495">
        <v>138.6</v>
      </c>
      <c r="M3" s="496">
        <v>138.6</v>
      </c>
      <c r="N3" s="98"/>
      <c r="O3" s="99"/>
      <c r="P3" s="499">
        <v>27</v>
      </c>
      <c r="Q3" s="500">
        <v>27</v>
      </c>
      <c r="R3" s="3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12"/>
      <c r="B4" s="12"/>
      <c r="C4" s="12"/>
      <c r="D4" s="12"/>
      <c r="E4" s="32">
        <v>2</v>
      </c>
      <c r="F4" s="100" t="s">
        <v>26</v>
      </c>
      <c r="G4" s="5"/>
      <c r="H4" s="425">
        <v>2796</v>
      </c>
      <c r="I4" s="426">
        <v>2796</v>
      </c>
      <c r="J4" s="1"/>
      <c r="K4" s="1"/>
      <c r="L4" s="475">
        <v>139.80000000000001</v>
      </c>
      <c r="M4" s="476">
        <v>139.80000000000001</v>
      </c>
      <c r="N4" s="1"/>
      <c r="O4" s="4"/>
      <c r="P4" s="501">
        <v>25</v>
      </c>
      <c r="Q4" s="502">
        <v>25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12"/>
      <c r="B5" s="12"/>
      <c r="C5" s="12"/>
      <c r="D5" s="12"/>
      <c r="E5" s="32">
        <v>3</v>
      </c>
      <c r="F5" s="100" t="s">
        <v>28</v>
      </c>
      <c r="G5" s="5"/>
      <c r="H5" s="425">
        <v>2646</v>
      </c>
      <c r="I5" s="426">
        <v>2646</v>
      </c>
      <c r="J5" s="1"/>
      <c r="K5" s="1"/>
      <c r="L5" s="475">
        <v>132.30000000000001</v>
      </c>
      <c r="M5" s="476">
        <v>132.30000000000001</v>
      </c>
      <c r="N5" s="1"/>
      <c r="O5" s="4"/>
      <c r="P5" s="501">
        <v>20</v>
      </c>
      <c r="Q5" s="502">
        <v>20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12"/>
      <c r="B6" s="12"/>
      <c r="C6" s="12"/>
      <c r="D6" s="12"/>
      <c r="E6" s="32">
        <v>4</v>
      </c>
      <c r="F6" s="100" t="s">
        <v>57</v>
      </c>
      <c r="G6" s="5"/>
      <c r="H6" s="425">
        <v>2711</v>
      </c>
      <c r="I6" s="426">
        <v>2711</v>
      </c>
      <c r="J6" s="2"/>
      <c r="K6" s="2"/>
      <c r="L6" s="475">
        <v>135.55000000000001</v>
      </c>
      <c r="M6" s="476">
        <v>135.55000000000001</v>
      </c>
      <c r="N6" s="2"/>
      <c r="O6" s="2"/>
      <c r="P6" s="501">
        <v>18</v>
      </c>
      <c r="Q6" s="502">
        <v>18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12"/>
      <c r="B7" s="12"/>
      <c r="C7" s="12"/>
      <c r="D7" s="12"/>
      <c r="E7" s="32">
        <v>5</v>
      </c>
      <c r="F7" s="100" t="s">
        <v>29</v>
      </c>
      <c r="G7" s="5"/>
      <c r="H7" s="465">
        <v>2678</v>
      </c>
      <c r="I7" s="466">
        <v>2678</v>
      </c>
      <c r="J7" s="3"/>
      <c r="K7" s="307"/>
      <c r="L7" s="475">
        <v>133.9</v>
      </c>
      <c r="M7" s="476">
        <v>133.9</v>
      </c>
      <c r="N7" s="307"/>
      <c r="O7" s="3"/>
      <c r="P7" s="501">
        <v>18</v>
      </c>
      <c r="Q7" s="502">
        <v>18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32">
        <v>6</v>
      </c>
      <c r="F8" s="101" t="s">
        <v>58</v>
      </c>
      <c r="G8" s="6"/>
      <c r="H8" s="425">
        <v>2777</v>
      </c>
      <c r="I8" s="426">
        <v>2777</v>
      </c>
      <c r="J8" s="1"/>
      <c r="K8" s="1"/>
      <c r="L8" s="475">
        <v>138.85</v>
      </c>
      <c r="M8" s="476">
        <v>138.85</v>
      </c>
      <c r="N8" s="1"/>
      <c r="O8" s="4"/>
      <c r="P8" s="503">
        <v>18</v>
      </c>
      <c r="Q8" s="504">
        <v>18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32">
        <v>7</v>
      </c>
      <c r="F9" s="100" t="s">
        <v>27</v>
      </c>
      <c r="G9" s="5"/>
      <c r="H9" s="425">
        <v>2690</v>
      </c>
      <c r="I9" s="426">
        <v>2690</v>
      </c>
      <c r="J9" s="4"/>
      <c r="K9" s="2"/>
      <c r="L9" s="475">
        <v>134.5</v>
      </c>
      <c r="M9" s="476">
        <v>134.5</v>
      </c>
      <c r="N9" s="2"/>
      <c r="O9" s="4"/>
      <c r="P9" s="501">
        <v>17</v>
      </c>
      <c r="Q9" s="502">
        <v>17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32">
        <v>8</v>
      </c>
      <c r="F10" s="100" t="s">
        <v>30</v>
      </c>
      <c r="G10" s="5"/>
      <c r="H10" s="427">
        <v>0</v>
      </c>
      <c r="I10" s="508">
        <v>0</v>
      </c>
      <c r="J10" s="310"/>
      <c r="K10" s="311"/>
      <c r="L10" s="477">
        <v>0</v>
      </c>
      <c r="M10" s="478">
        <v>0</v>
      </c>
      <c r="N10" s="311"/>
      <c r="O10" s="311"/>
      <c r="P10" s="481">
        <v>0</v>
      </c>
      <c r="Q10" s="482">
        <v>0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32">
        <v>9</v>
      </c>
      <c r="F11" s="130" t="s">
        <v>31</v>
      </c>
      <c r="G11" s="308"/>
      <c r="H11" s="509">
        <v>0</v>
      </c>
      <c r="I11" s="510">
        <v>0</v>
      </c>
      <c r="J11" s="309"/>
      <c r="K11" s="309"/>
      <c r="L11" s="505">
        <v>0</v>
      </c>
      <c r="M11" s="506">
        <v>0</v>
      </c>
      <c r="N11" s="313"/>
      <c r="O11" s="313"/>
      <c r="P11" s="483">
        <v>0</v>
      </c>
      <c r="Q11" s="484">
        <v>0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77"/>
      <c r="F12" s="498"/>
      <c r="G12" s="498"/>
      <c r="H12" s="78"/>
      <c r="I12" s="19"/>
      <c r="J12" s="19"/>
      <c r="K12" s="19"/>
      <c r="L12" s="485"/>
      <c r="M12" s="485"/>
      <c r="N12" s="19"/>
      <c r="O12" s="19"/>
      <c r="P12" s="486"/>
      <c r="Q12" s="48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2" thickBot="1">
      <c r="A13" s="12"/>
      <c r="B13" s="12"/>
      <c r="C13" s="12"/>
      <c r="D13" s="12"/>
      <c r="E13" s="15"/>
      <c r="F13" s="89" t="s">
        <v>0</v>
      </c>
      <c r="G13" s="90"/>
      <c r="H13" s="467" t="s">
        <v>1</v>
      </c>
      <c r="I13" s="468"/>
      <c r="J13" s="91"/>
      <c r="K13" s="487" t="s">
        <v>17</v>
      </c>
      <c r="L13" s="488"/>
      <c r="M13" s="488"/>
      <c r="N13" s="489"/>
      <c r="O13" s="91"/>
      <c r="P13" s="459" t="s">
        <v>6</v>
      </c>
      <c r="Q13" s="460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32">
        <v>1</v>
      </c>
      <c r="F14" s="102" t="s">
        <v>69</v>
      </c>
      <c r="G14" s="103"/>
      <c r="H14" s="463">
        <v>2490</v>
      </c>
      <c r="I14" s="464">
        <v>2490</v>
      </c>
      <c r="J14" s="98"/>
      <c r="K14" s="98"/>
      <c r="L14" s="442">
        <v>124.5</v>
      </c>
      <c r="M14" s="443">
        <v>124.5</v>
      </c>
      <c r="N14" s="98"/>
      <c r="O14" s="99"/>
      <c r="P14" s="438">
        <v>26</v>
      </c>
      <c r="Q14" s="439">
        <v>26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32">
        <v>2</v>
      </c>
      <c r="F15" s="100" t="s">
        <v>13</v>
      </c>
      <c r="G15" s="5"/>
      <c r="H15" s="425">
        <v>2524</v>
      </c>
      <c r="I15" s="426">
        <v>2524</v>
      </c>
      <c r="J15" s="1"/>
      <c r="K15" s="1"/>
      <c r="L15" s="444">
        <v>126.2</v>
      </c>
      <c r="M15" s="445">
        <v>126.2</v>
      </c>
      <c r="N15" s="1"/>
      <c r="O15" s="4"/>
      <c r="P15" s="440">
        <v>25</v>
      </c>
      <c r="Q15" s="441">
        <v>25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32">
        <v>3</v>
      </c>
      <c r="F16" s="100" t="s">
        <v>25</v>
      </c>
      <c r="G16" s="5"/>
      <c r="H16" s="425">
        <v>2645</v>
      </c>
      <c r="I16" s="426">
        <v>2645</v>
      </c>
      <c r="J16" s="7"/>
      <c r="K16" s="2"/>
      <c r="L16" s="444">
        <v>132.25</v>
      </c>
      <c r="M16" s="445">
        <v>132.25</v>
      </c>
      <c r="N16" s="7"/>
      <c r="O16" s="2"/>
      <c r="P16" s="471">
        <v>21</v>
      </c>
      <c r="Q16" s="472">
        <v>21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32">
        <v>4</v>
      </c>
      <c r="F17" s="100" t="s">
        <v>33</v>
      </c>
      <c r="G17" s="5"/>
      <c r="H17" s="425">
        <v>2438</v>
      </c>
      <c r="I17" s="426">
        <v>2438</v>
      </c>
      <c r="J17" s="1"/>
      <c r="K17" s="1"/>
      <c r="L17" s="444">
        <v>121.9</v>
      </c>
      <c r="M17" s="445">
        <v>121.9</v>
      </c>
      <c r="N17" s="1"/>
      <c r="O17" s="4"/>
      <c r="P17" s="440">
        <v>21</v>
      </c>
      <c r="Q17" s="441">
        <v>21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32">
        <v>5</v>
      </c>
      <c r="F18" s="100" t="s">
        <v>5</v>
      </c>
      <c r="G18" s="5"/>
      <c r="H18" s="465">
        <v>2341</v>
      </c>
      <c r="I18" s="466">
        <v>2341</v>
      </c>
      <c r="J18" s="1"/>
      <c r="K18" s="1"/>
      <c r="L18" s="444">
        <v>117.05</v>
      </c>
      <c r="M18" s="445">
        <v>117.05</v>
      </c>
      <c r="N18" s="1"/>
      <c r="O18" s="4"/>
      <c r="P18" s="440">
        <v>18</v>
      </c>
      <c r="Q18" s="441">
        <v>18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32">
        <v>6</v>
      </c>
      <c r="F19" s="100" t="s">
        <v>32</v>
      </c>
      <c r="G19" s="5"/>
      <c r="H19" s="465">
        <v>2340</v>
      </c>
      <c r="I19" s="466">
        <v>2340</v>
      </c>
      <c r="J19" s="1"/>
      <c r="K19" s="1"/>
      <c r="L19" s="444">
        <v>117</v>
      </c>
      <c r="M19" s="445">
        <v>117</v>
      </c>
      <c r="N19" s="1"/>
      <c r="O19" s="4"/>
      <c r="P19" s="440">
        <v>17</v>
      </c>
      <c r="Q19" s="441">
        <v>17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32">
        <v>7</v>
      </c>
      <c r="F20" s="100" t="s">
        <v>44</v>
      </c>
      <c r="G20" s="5"/>
      <c r="H20" s="425">
        <v>2338</v>
      </c>
      <c r="I20" s="426">
        <v>2338</v>
      </c>
      <c r="J20" s="1"/>
      <c r="K20" s="1"/>
      <c r="L20" s="444">
        <v>116.9</v>
      </c>
      <c r="M20" s="445">
        <v>116.9</v>
      </c>
      <c r="N20" s="1"/>
      <c r="O20" s="4"/>
      <c r="P20" s="471">
        <v>16</v>
      </c>
      <c r="Q20" s="472">
        <v>16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32">
        <v>8</v>
      </c>
      <c r="F21" s="100" t="s">
        <v>34</v>
      </c>
      <c r="G21" s="5"/>
      <c r="H21" s="427">
        <v>2602</v>
      </c>
      <c r="I21" s="456">
        <v>2602</v>
      </c>
      <c r="J21" s="1"/>
      <c r="K21" s="1"/>
      <c r="L21" s="469">
        <v>130.1</v>
      </c>
      <c r="M21" s="470">
        <v>130.1</v>
      </c>
      <c r="N21" s="1"/>
      <c r="O21" s="4"/>
      <c r="P21" s="473">
        <v>15</v>
      </c>
      <c r="Q21" s="474">
        <v>15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32">
        <v>9</v>
      </c>
      <c r="F22" s="214" t="s">
        <v>3</v>
      </c>
      <c r="G22" s="314"/>
      <c r="H22" s="457">
        <v>2233</v>
      </c>
      <c r="I22" s="458">
        <v>2233</v>
      </c>
      <c r="J22" s="106"/>
      <c r="K22" s="106"/>
      <c r="L22" s="461">
        <v>111.65</v>
      </c>
      <c r="M22" s="462">
        <v>111.65</v>
      </c>
      <c r="N22" s="106"/>
      <c r="O22" s="106"/>
      <c r="P22" s="429">
        <v>7</v>
      </c>
      <c r="Q22" s="430"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9.2" thickBot="1">
      <c r="A23" s="12"/>
      <c r="B23" s="12"/>
      <c r="C23" s="12"/>
      <c r="D23" s="12"/>
      <c r="E23" s="32">
        <v>10</v>
      </c>
      <c r="F23" s="206" t="s">
        <v>43</v>
      </c>
      <c r="G23" s="207"/>
      <c r="H23" s="446">
        <v>0</v>
      </c>
      <c r="I23" s="447">
        <v>0</v>
      </c>
      <c r="J23" s="205"/>
      <c r="K23" s="205"/>
      <c r="L23" s="448">
        <v>0</v>
      </c>
      <c r="M23" s="449">
        <v>0</v>
      </c>
      <c r="N23" s="205"/>
      <c r="O23" s="256"/>
      <c r="P23" s="450">
        <v>0</v>
      </c>
      <c r="Q23" s="451">
        <v>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32"/>
      <c r="F24" s="17"/>
      <c r="G24" s="17"/>
      <c r="H24" s="15"/>
      <c r="I24" s="19"/>
      <c r="J24" s="19"/>
      <c r="K24" s="19"/>
      <c r="L24" s="32"/>
      <c r="M24" s="19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2" thickBot="1">
      <c r="A25" s="12"/>
      <c r="B25" s="12"/>
      <c r="C25" s="12"/>
      <c r="D25" s="12"/>
      <c r="E25" s="20"/>
      <c r="F25" s="212" t="s">
        <v>7</v>
      </c>
      <c r="G25" s="213"/>
      <c r="H25" s="431" t="s">
        <v>1</v>
      </c>
      <c r="I25" s="432"/>
      <c r="J25" s="99"/>
      <c r="K25" s="433" t="s">
        <v>17</v>
      </c>
      <c r="L25" s="434"/>
      <c r="M25" s="434"/>
      <c r="N25" s="435"/>
      <c r="O25" s="99"/>
      <c r="P25" s="436" t="s">
        <v>6</v>
      </c>
      <c r="Q25" s="437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32">
        <v>1</v>
      </c>
      <c r="F26" s="102" t="s">
        <v>42</v>
      </c>
      <c r="G26" s="104"/>
      <c r="H26" s="423">
        <v>2151</v>
      </c>
      <c r="I26" s="424">
        <v>2151</v>
      </c>
      <c r="J26" s="98"/>
      <c r="K26" s="98"/>
      <c r="L26" s="442">
        <v>107.55</v>
      </c>
      <c r="M26" s="443">
        <v>107.55</v>
      </c>
      <c r="N26" s="98"/>
      <c r="O26" s="99"/>
      <c r="P26" s="438">
        <v>28</v>
      </c>
      <c r="Q26" s="439">
        <v>28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32">
        <v>2</v>
      </c>
      <c r="F27" s="100" t="s">
        <v>35</v>
      </c>
      <c r="G27" s="5"/>
      <c r="H27" s="425">
        <v>2141</v>
      </c>
      <c r="I27" s="426">
        <v>2141</v>
      </c>
      <c r="J27" s="1"/>
      <c r="K27" s="1"/>
      <c r="L27" s="444">
        <v>107.05</v>
      </c>
      <c r="M27" s="445">
        <v>107.05</v>
      </c>
      <c r="N27" s="1"/>
      <c r="O27" s="4"/>
      <c r="P27" s="440">
        <v>26</v>
      </c>
      <c r="Q27" s="441">
        <v>26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32">
        <v>3</v>
      </c>
      <c r="F28" s="100" t="s">
        <v>72</v>
      </c>
      <c r="G28" s="5"/>
      <c r="H28" s="425">
        <v>1865</v>
      </c>
      <c r="I28" s="426">
        <v>1865</v>
      </c>
      <c r="J28" s="1"/>
      <c r="K28" s="1"/>
      <c r="L28" s="444">
        <v>93.25</v>
      </c>
      <c r="M28" s="445">
        <v>93.25</v>
      </c>
      <c r="N28" s="1"/>
      <c r="O28" s="4"/>
      <c r="P28" s="440">
        <v>26</v>
      </c>
      <c r="Q28" s="441">
        <v>26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32">
        <v>4</v>
      </c>
      <c r="F29" s="100" t="s">
        <v>37</v>
      </c>
      <c r="G29" s="5"/>
      <c r="H29" s="425">
        <v>2208</v>
      </c>
      <c r="I29" s="426">
        <v>2208</v>
      </c>
      <c r="J29" s="1"/>
      <c r="K29" s="1"/>
      <c r="L29" s="444">
        <v>110.4</v>
      </c>
      <c r="M29" s="445">
        <v>110.4</v>
      </c>
      <c r="N29" s="1"/>
      <c r="O29" s="4"/>
      <c r="P29" s="440">
        <v>25</v>
      </c>
      <c r="Q29" s="441">
        <v>25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32">
        <v>5</v>
      </c>
      <c r="F30" s="100" t="s">
        <v>63</v>
      </c>
      <c r="G30" s="5"/>
      <c r="H30" s="425">
        <v>2305</v>
      </c>
      <c r="I30" s="426">
        <v>2305</v>
      </c>
      <c r="J30" s="2"/>
      <c r="K30" s="2"/>
      <c r="L30" s="419">
        <v>115.25</v>
      </c>
      <c r="M30" s="420">
        <v>115.25</v>
      </c>
      <c r="N30" s="1"/>
      <c r="O30" s="4"/>
      <c r="P30" s="440">
        <v>23</v>
      </c>
      <c r="Q30" s="441">
        <v>23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32">
        <v>6</v>
      </c>
      <c r="F31" s="100" t="s">
        <v>70</v>
      </c>
      <c r="G31" s="5"/>
      <c r="H31" s="425">
        <v>2129</v>
      </c>
      <c r="I31" s="426">
        <v>2129</v>
      </c>
      <c r="J31" s="2"/>
      <c r="K31" s="1"/>
      <c r="L31" s="419">
        <v>106.45</v>
      </c>
      <c r="M31" s="420">
        <v>106.45</v>
      </c>
      <c r="N31" s="4"/>
      <c r="O31" s="2"/>
      <c r="P31" s="440">
        <v>22</v>
      </c>
      <c r="Q31" s="441">
        <v>22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32">
        <v>7</v>
      </c>
      <c r="F32" s="105" t="s">
        <v>61</v>
      </c>
      <c r="G32" s="11"/>
      <c r="H32" s="427">
        <v>2204</v>
      </c>
      <c r="I32" s="428">
        <v>2204</v>
      </c>
      <c r="J32" s="108"/>
      <c r="K32" s="1"/>
      <c r="L32" s="421">
        <v>110.2</v>
      </c>
      <c r="M32" s="422">
        <v>110.2</v>
      </c>
      <c r="N32" s="1"/>
      <c r="O32" s="4"/>
      <c r="P32" s="452">
        <v>15</v>
      </c>
      <c r="Q32" s="453">
        <v>15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32">
        <v>8</v>
      </c>
      <c r="F33" s="100" t="s">
        <v>38</v>
      </c>
      <c r="G33" s="5"/>
      <c r="H33" s="415">
        <v>1899</v>
      </c>
      <c r="I33" s="416">
        <v>1899</v>
      </c>
      <c r="J33" s="109"/>
      <c r="K33" s="107"/>
      <c r="L33" s="407">
        <v>94.95</v>
      </c>
      <c r="M33" s="407">
        <v>94.95</v>
      </c>
      <c r="N33" s="110"/>
      <c r="O33" s="109"/>
      <c r="P33" s="454">
        <v>15</v>
      </c>
      <c r="Q33" s="455">
        <v>15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9.2" thickBot="1">
      <c r="A34" s="12"/>
      <c r="B34" s="12"/>
      <c r="C34" s="12"/>
      <c r="D34" s="12"/>
      <c r="E34" s="32">
        <v>9</v>
      </c>
      <c r="F34" s="215" t="s">
        <v>39</v>
      </c>
      <c r="G34" s="216"/>
      <c r="H34" s="417">
        <v>2111</v>
      </c>
      <c r="I34" s="418">
        <v>2111</v>
      </c>
      <c r="J34" s="205"/>
      <c r="K34" s="205"/>
      <c r="L34" s="410">
        <v>105.55</v>
      </c>
      <c r="M34" s="411">
        <v>105.55</v>
      </c>
      <c r="N34" s="383"/>
      <c r="O34" s="384"/>
      <c r="P34" s="412">
        <v>15</v>
      </c>
      <c r="Q34" s="413">
        <v>15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8.600000000000001">
      <c r="A35" s="12"/>
      <c r="B35" s="12"/>
      <c r="C35" s="12"/>
      <c r="D35" s="12"/>
      <c r="E35" s="32"/>
      <c r="F35" s="54"/>
      <c r="G35" s="17"/>
      <c r="H35" s="409"/>
      <c r="I35" s="409"/>
      <c r="J35" s="20"/>
      <c r="K35" s="20"/>
      <c r="L35" s="408"/>
      <c r="M35" s="408"/>
      <c r="N35" s="19"/>
      <c r="O35" s="19"/>
      <c r="P35" s="401"/>
      <c r="Q35" s="401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32"/>
      <c r="F36" s="315"/>
      <c r="G36" s="16"/>
      <c r="H36" s="404"/>
      <c r="I36" s="404"/>
      <c r="J36" s="19"/>
      <c r="K36" s="316"/>
      <c r="L36" s="414"/>
      <c r="M36" s="414"/>
      <c r="N36" s="316"/>
      <c r="O36" s="19"/>
      <c r="P36" s="405"/>
      <c r="Q36" s="40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32"/>
      <c r="F37" s="54"/>
      <c r="G37" s="17"/>
      <c r="H37" s="400"/>
      <c r="I37" s="400"/>
      <c r="J37" s="82"/>
      <c r="K37" s="19"/>
      <c r="L37" s="402"/>
      <c r="M37" s="402"/>
      <c r="N37" s="19"/>
      <c r="O37" s="19"/>
      <c r="P37" s="401"/>
      <c r="Q37" s="401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32"/>
      <c r="F38" s="54"/>
      <c r="G38" s="17"/>
      <c r="H38" s="399"/>
      <c r="I38" s="399"/>
      <c r="J38" s="19"/>
      <c r="K38" s="19"/>
      <c r="L38" s="402"/>
      <c r="M38" s="402"/>
      <c r="N38" s="19"/>
      <c r="O38" s="19"/>
      <c r="P38" s="401"/>
      <c r="Q38" s="401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32"/>
      <c r="F39" s="54"/>
      <c r="G39" s="17"/>
      <c r="H39" s="399"/>
      <c r="I39" s="399"/>
      <c r="J39" s="82"/>
      <c r="K39" s="19"/>
      <c r="L39" s="402"/>
      <c r="M39" s="402"/>
      <c r="N39" s="19"/>
      <c r="O39" s="19"/>
      <c r="P39" s="401"/>
      <c r="Q39" s="401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32"/>
      <c r="F40" s="54"/>
      <c r="G40" s="17"/>
      <c r="H40" s="399"/>
      <c r="I40" s="399"/>
      <c r="J40" s="82"/>
      <c r="K40" s="19"/>
      <c r="L40" s="403"/>
      <c r="M40" s="403"/>
      <c r="N40" s="19"/>
      <c r="O40" s="19"/>
      <c r="P40" s="401"/>
      <c r="Q40" s="401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32"/>
      <c r="F41" s="54"/>
      <c r="G41" s="17"/>
      <c r="H41" s="399"/>
      <c r="I41" s="399"/>
      <c r="J41" s="82"/>
      <c r="K41" s="19"/>
      <c r="L41" s="403"/>
      <c r="M41" s="403"/>
      <c r="N41" s="19"/>
      <c r="O41" s="19"/>
      <c r="P41" s="401"/>
      <c r="Q41" s="401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32"/>
      <c r="F42" s="54"/>
      <c r="G42" s="17"/>
      <c r="H42" s="399"/>
      <c r="I42" s="399"/>
      <c r="J42" s="19"/>
      <c r="K42" s="19"/>
      <c r="L42" s="403"/>
      <c r="M42" s="403"/>
      <c r="N42" s="19"/>
      <c r="O42" s="19"/>
      <c r="P42" s="401"/>
      <c r="Q42" s="401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32"/>
      <c r="F43" s="54"/>
      <c r="G43" s="17"/>
      <c r="H43" s="400"/>
      <c r="I43" s="400"/>
      <c r="J43" s="82"/>
      <c r="K43" s="19"/>
      <c r="L43" s="403"/>
      <c r="M43" s="403"/>
      <c r="N43" s="19"/>
      <c r="O43" s="19"/>
      <c r="P43" s="401"/>
      <c r="Q43" s="401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32"/>
      <c r="F44" s="54"/>
      <c r="G44" s="17"/>
      <c r="H44" s="399"/>
      <c r="I44" s="399"/>
      <c r="J44" s="82"/>
      <c r="K44" s="19"/>
      <c r="L44" s="403"/>
      <c r="M44" s="403"/>
      <c r="N44" s="19"/>
      <c r="O44" s="19"/>
      <c r="P44" s="401"/>
      <c r="Q44" s="401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32"/>
      <c r="F45" s="54"/>
      <c r="G45" s="17"/>
      <c r="H45" s="399"/>
      <c r="I45" s="399"/>
      <c r="J45" s="82"/>
      <c r="K45" s="19"/>
      <c r="L45" s="406"/>
      <c r="M45" s="406"/>
      <c r="N45" s="19"/>
      <c r="O45" s="19"/>
      <c r="P45" s="401"/>
      <c r="Q45" s="401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32"/>
      <c r="F46" s="54"/>
      <c r="G46" s="17"/>
      <c r="H46" s="399"/>
      <c r="I46" s="399"/>
      <c r="J46" s="82"/>
      <c r="K46" s="19"/>
      <c r="L46" s="406"/>
      <c r="M46" s="406"/>
      <c r="N46" s="19"/>
      <c r="O46" s="19"/>
      <c r="P46" s="401"/>
      <c r="Q46" s="401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5"/>
      <c r="F47" s="54"/>
      <c r="G47" s="17"/>
      <c r="H47" s="400"/>
      <c r="I47" s="400"/>
      <c r="J47" s="82"/>
      <c r="K47" s="19"/>
      <c r="L47" s="406"/>
      <c r="M47" s="406"/>
      <c r="N47" s="19"/>
      <c r="O47" s="19"/>
      <c r="P47" s="401"/>
      <c r="Q47" s="40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5"/>
      <c r="F48" s="17"/>
      <c r="G48" s="17"/>
      <c r="H48" s="82"/>
      <c r="I48" s="82"/>
      <c r="J48" s="82"/>
      <c r="K48" s="19"/>
      <c r="L48" s="83"/>
      <c r="M48" s="19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</sheetData>
  <mergeCells count="136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1:Q31"/>
    <mergeCell ref="P32:Q32"/>
    <mergeCell ref="P33:Q33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5:I25"/>
    <mergeCell ref="K25:N25"/>
    <mergeCell ref="P25:Q25"/>
    <mergeCell ref="P26:Q26"/>
    <mergeCell ref="P27:Q27"/>
    <mergeCell ref="P28:Q28"/>
    <mergeCell ref="P29:Q29"/>
    <mergeCell ref="P30:Q30"/>
    <mergeCell ref="L26:M26"/>
    <mergeCell ref="L27:M27"/>
    <mergeCell ref="L28:M28"/>
    <mergeCell ref="L29:M29"/>
    <mergeCell ref="L30:M30"/>
    <mergeCell ref="H23:I23"/>
    <mergeCell ref="L23:M23"/>
    <mergeCell ref="P23:Q23"/>
    <mergeCell ref="L31:M31"/>
    <mergeCell ref="L32:M32"/>
    <mergeCell ref="H26:I26"/>
    <mergeCell ref="H27:I27"/>
    <mergeCell ref="H28:I28"/>
    <mergeCell ref="H29:I29"/>
    <mergeCell ref="H30:I30"/>
    <mergeCell ref="H31:I31"/>
    <mergeCell ref="L43:M43"/>
    <mergeCell ref="L42:M42"/>
    <mergeCell ref="H32:I32"/>
    <mergeCell ref="P45:Q45"/>
    <mergeCell ref="H42:I42"/>
    <mergeCell ref="H43:I43"/>
    <mergeCell ref="H44:I44"/>
    <mergeCell ref="L33:M33"/>
    <mergeCell ref="L35:M35"/>
    <mergeCell ref="H35:I35"/>
    <mergeCell ref="L34:M34"/>
    <mergeCell ref="P34:Q34"/>
    <mergeCell ref="L36:M36"/>
    <mergeCell ref="P39:Q39"/>
    <mergeCell ref="P40:Q40"/>
    <mergeCell ref="P41:Q41"/>
    <mergeCell ref="H33:I33"/>
    <mergeCell ref="H34:I34"/>
    <mergeCell ref="P42:Q42"/>
    <mergeCell ref="P43:Q43"/>
    <mergeCell ref="P44:Q44"/>
    <mergeCell ref="H46:I46"/>
    <mergeCell ref="H47:I47"/>
    <mergeCell ref="P46:Q46"/>
    <mergeCell ref="P47:Q47"/>
    <mergeCell ref="L37:M37"/>
    <mergeCell ref="P37:Q37"/>
    <mergeCell ref="P38:Q38"/>
    <mergeCell ref="P35:Q35"/>
    <mergeCell ref="H37:I37"/>
    <mergeCell ref="H38:I38"/>
    <mergeCell ref="H39:I39"/>
    <mergeCell ref="H40:I40"/>
    <mergeCell ref="H41:I41"/>
    <mergeCell ref="L41:M41"/>
    <mergeCell ref="L40:M40"/>
    <mergeCell ref="L39:M39"/>
    <mergeCell ref="L38:M38"/>
    <mergeCell ref="H36:I36"/>
    <mergeCell ref="P36:Q36"/>
    <mergeCell ref="L47:M47"/>
    <mergeCell ref="L46:M46"/>
    <mergeCell ref="L45:M45"/>
    <mergeCell ref="L44:M44"/>
    <mergeCell ref="H45:I4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5" sqref="A5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2"/>
      <c r="B1" s="62"/>
      <c r="C1" s="63"/>
      <c r="D1" s="64"/>
      <c r="E1" s="64"/>
      <c r="F1" s="65"/>
      <c r="G1" s="65"/>
      <c r="H1" s="511" t="s">
        <v>8</v>
      </c>
      <c r="I1" s="512"/>
      <c r="J1" s="512"/>
      <c r="K1" s="66"/>
      <c r="L1" s="66"/>
      <c r="M1" s="64"/>
      <c r="N1" s="513" t="s">
        <v>9</v>
      </c>
      <c r="O1" s="512"/>
      <c r="P1" s="512"/>
      <c r="Q1" s="66"/>
      <c r="R1" s="66"/>
      <c r="S1" s="64"/>
      <c r="T1" s="511" t="s">
        <v>10</v>
      </c>
      <c r="U1" s="512"/>
      <c r="V1" s="512"/>
      <c r="W1" s="66"/>
      <c r="X1" s="66"/>
      <c r="Y1" s="64"/>
      <c r="Z1" s="511" t="s">
        <v>64</v>
      </c>
      <c r="AA1" s="512"/>
      <c r="AB1" s="512"/>
      <c r="AC1" s="66"/>
      <c r="AD1" s="66"/>
      <c r="AE1" s="12"/>
      <c r="AF1" s="12"/>
      <c r="AG1" s="111"/>
      <c r="AH1" s="111"/>
      <c r="AI1" s="111"/>
      <c r="AJ1" s="111"/>
      <c r="AK1" s="111"/>
      <c r="AL1" s="111"/>
    </row>
    <row r="2" spans="1:38" ht="21.6" thickBot="1">
      <c r="A2" s="12"/>
      <c r="B2" s="13"/>
      <c r="C2" s="119"/>
      <c r="D2" s="120" t="s">
        <v>11</v>
      </c>
      <c r="E2" s="121"/>
      <c r="F2" s="122" t="s">
        <v>16</v>
      </c>
      <c r="G2" s="123"/>
      <c r="H2" s="113">
        <v>1</v>
      </c>
      <c r="I2" s="114">
        <v>2</v>
      </c>
      <c r="J2" s="114">
        <v>3</v>
      </c>
      <c r="K2" s="114">
        <v>4</v>
      </c>
      <c r="L2" s="115">
        <v>5</v>
      </c>
      <c r="M2" s="112"/>
      <c r="N2" s="113">
        <v>6</v>
      </c>
      <c r="O2" s="114">
        <v>7</v>
      </c>
      <c r="P2" s="114">
        <v>8</v>
      </c>
      <c r="Q2" s="114">
        <v>9</v>
      </c>
      <c r="R2" s="115">
        <v>10</v>
      </c>
      <c r="S2" s="112"/>
      <c r="T2" s="113">
        <v>11</v>
      </c>
      <c r="U2" s="114">
        <v>12</v>
      </c>
      <c r="V2" s="114">
        <v>13</v>
      </c>
      <c r="W2" s="114">
        <v>14</v>
      </c>
      <c r="X2" s="115">
        <v>15</v>
      </c>
      <c r="Y2" s="112"/>
      <c r="Z2" s="113">
        <v>16</v>
      </c>
      <c r="AA2" s="114">
        <v>17</v>
      </c>
      <c r="AB2" s="114">
        <v>18</v>
      </c>
      <c r="AC2" s="114">
        <v>19</v>
      </c>
      <c r="AD2" s="115">
        <v>20</v>
      </c>
      <c r="AE2" s="12"/>
      <c r="AF2" s="12"/>
      <c r="AG2" s="111"/>
      <c r="AH2" s="111"/>
      <c r="AI2" s="111"/>
      <c r="AJ2" s="111"/>
      <c r="AK2" s="111"/>
      <c r="AL2" s="111"/>
    </row>
    <row r="3" spans="1:38" ht="18.600000000000001">
      <c r="A3" s="12"/>
      <c r="B3" s="124">
        <v>1</v>
      </c>
      <c r="C3" s="386" t="s">
        <v>26</v>
      </c>
      <c r="D3" s="226">
        <f>SUM(M3+S3+Y3+AE3)</f>
        <v>2796</v>
      </c>
      <c r="E3" s="259"/>
      <c r="F3" s="227">
        <f>SUM(D3)/20</f>
        <v>139.80000000000001</v>
      </c>
      <c r="G3" s="260"/>
      <c r="H3" s="261">
        <v>143</v>
      </c>
      <c r="I3" s="261">
        <v>144</v>
      </c>
      <c r="J3" s="261">
        <v>146</v>
      </c>
      <c r="K3" s="261">
        <v>129</v>
      </c>
      <c r="L3" s="261">
        <v>128</v>
      </c>
      <c r="M3" s="228">
        <f>SUM(H3:L3)</f>
        <v>690</v>
      </c>
      <c r="N3" s="261">
        <v>140</v>
      </c>
      <c r="O3" s="261">
        <v>142</v>
      </c>
      <c r="P3" s="261">
        <v>144</v>
      </c>
      <c r="Q3" s="261">
        <v>146</v>
      </c>
      <c r="R3" s="261">
        <v>144</v>
      </c>
      <c r="S3" s="228">
        <f>SUM(N3:R3)</f>
        <v>716</v>
      </c>
      <c r="T3" s="349">
        <v>142</v>
      </c>
      <c r="U3" s="261">
        <v>148</v>
      </c>
      <c r="V3" s="261">
        <v>116</v>
      </c>
      <c r="W3" s="261">
        <v>146</v>
      </c>
      <c r="X3" s="261">
        <v>144</v>
      </c>
      <c r="Y3" s="228">
        <f>SUM(T3:X3)</f>
        <v>696</v>
      </c>
      <c r="Z3" s="350">
        <v>142</v>
      </c>
      <c r="AA3" s="350">
        <v>148</v>
      </c>
      <c r="AB3" s="350">
        <v>132</v>
      </c>
      <c r="AC3" s="350">
        <v>128</v>
      </c>
      <c r="AD3" s="350">
        <v>144</v>
      </c>
      <c r="AE3" s="263">
        <f>SUM(Z3:AD3)</f>
        <v>694</v>
      </c>
      <c r="AF3" s="12"/>
      <c r="AG3" s="111"/>
      <c r="AH3" s="111"/>
      <c r="AI3" s="111"/>
      <c r="AJ3" s="111"/>
      <c r="AK3" s="111"/>
      <c r="AL3" s="111"/>
    </row>
    <row r="4" spans="1:38" ht="18.600000000000001">
      <c r="A4" s="12"/>
      <c r="B4" s="125">
        <v>2</v>
      </c>
      <c r="C4" s="168" t="s">
        <v>58</v>
      </c>
      <c r="D4" s="229">
        <f>SUM(M4+S4+Y4+AE4)</f>
        <v>2777</v>
      </c>
      <c r="E4" s="178"/>
      <c r="F4" s="230">
        <f>SUM(D4)/20</f>
        <v>138.85</v>
      </c>
      <c r="G4" s="231"/>
      <c r="H4" s="232">
        <v>142</v>
      </c>
      <c r="I4" s="232">
        <v>142</v>
      </c>
      <c r="J4" s="232">
        <v>128</v>
      </c>
      <c r="K4" s="232">
        <v>144</v>
      </c>
      <c r="L4" s="232">
        <v>125</v>
      </c>
      <c r="M4" s="233">
        <f>SUM(H4:L4)</f>
        <v>681</v>
      </c>
      <c r="N4" s="232">
        <v>140</v>
      </c>
      <c r="O4" s="232">
        <v>128</v>
      </c>
      <c r="P4" s="232">
        <v>129</v>
      </c>
      <c r="Q4" s="232">
        <v>142</v>
      </c>
      <c r="R4" s="232">
        <v>129</v>
      </c>
      <c r="S4" s="233">
        <f>SUM(N4:R4)</f>
        <v>668</v>
      </c>
      <c r="T4" s="232">
        <v>144</v>
      </c>
      <c r="U4" s="232">
        <v>144</v>
      </c>
      <c r="V4" s="232">
        <v>146</v>
      </c>
      <c r="W4" s="232">
        <v>144</v>
      </c>
      <c r="X4" s="232">
        <v>127</v>
      </c>
      <c r="Y4" s="233">
        <f>SUM(T4:X4)</f>
        <v>705</v>
      </c>
      <c r="Z4" s="387">
        <v>143</v>
      </c>
      <c r="AA4" s="387">
        <v>144</v>
      </c>
      <c r="AB4" s="387">
        <v>148</v>
      </c>
      <c r="AC4" s="387">
        <v>144</v>
      </c>
      <c r="AD4" s="387">
        <v>144</v>
      </c>
      <c r="AE4" s="234">
        <f>SUM(Z4:AD4)</f>
        <v>723</v>
      </c>
      <c r="AF4" s="12"/>
      <c r="AG4" s="111"/>
      <c r="AH4" s="111"/>
      <c r="AI4" s="111"/>
      <c r="AJ4" s="111"/>
      <c r="AK4" s="111"/>
      <c r="AL4" s="111"/>
    </row>
    <row r="5" spans="1:38" ht="18.600000000000001">
      <c r="A5" s="12"/>
      <c r="B5" s="125">
        <v>3</v>
      </c>
      <c r="C5" s="388" t="s">
        <v>62</v>
      </c>
      <c r="D5" s="229">
        <f>SUM(M5+S5+Y5+AE5)</f>
        <v>2772</v>
      </c>
      <c r="E5" s="178"/>
      <c r="F5" s="230">
        <f>SUM(D5)/20</f>
        <v>138.6</v>
      </c>
      <c r="G5" s="231"/>
      <c r="H5" s="232">
        <v>140</v>
      </c>
      <c r="I5" s="232">
        <v>144</v>
      </c>
      <c r="J5" s="232">
        <v>144</v>
      </c>
      <c r="K5" s="232">
        <v>142</v>
      </c>
      <c r="L5" s="232">
        <v>130</v>
      </c>
      <c r="M5" s="233">
        <f>SUM(H5:L5)</f>
        <v>700</v>
      </c>
      <c r="N5" s="232">
        <v>142</v>
      </c>
      <c r="O5" s="232">
        <v>140</v>
      </c>
      <c r="P5" s="232">
        <v>140</v>
      </c>
      <c r="Q5" s="232">
        <v>126</v>
      </c>
      <c r="R5" s="232">
        <v>129</v>
      </c>
      <c r="S5" s="233">
        <f>SUM(N5:R5)</f>
        <v>677</v>
      </c>
      <c r="T5" s="382">
        <v>140</v>
      </c>
      <c r="U5" s="232">
        <v>140</v>
      </c>
      <c r="V5" s="232">
        <v>144</v>
      </c>
      <c r="W5" s="232">
        <v>140</v>
      </c>
      <c r="X5" s="232">
        <v>140</v>
      </c>
      <c r="Y5" s="233">
        <f>SUM(T5:X5)</f>
        <v>704</v>
      </c>
      <c r="Z5" s="385">
        <v>144</v>
      </c>
      <c r="AA5" s="385">
        <v>123</v>
      </c>
      <c r="AB5" s="385">
        <v>140</v>
      </c>
      <c r="AC5" s="385">
        <v>140</v>
      </c>
      <c r="AD5" s="385">
        <v>144</v>
      </c>
      <c r="AE5" s="234">
        <f>SUM(Z5:AD5)</f>
        <v>691</v>
      </c>
      <c r="AF5" s="12"/>
      <c r="AG5" s="111"/>
      <c r="AH5" s="111"/>
      <c r="AI5" s="111"/>
      <c r="AJ5" s="111"/>
      <c r="AK5" s="111"/>
      <c r="AL5" s="111"/>
    </row>
    <row r="6" spans="1:38" ht="18.600000000000001">
      <c r="A6" s="12"/>
      <c r="B6" s="125">
        <v>4</v>
      </c>
      <c r="C6" s="388" t="s">
        <v>57</v>
      </c>
      <c r="D6" s="229">
        <f>SUM(M6+S6+Y6+AE6)</f>
        <v>2711</v>
      </c>
      <c r="E6" s="229">
        <v>2314</v>
      </c>
      <c r="F6" s="230">
        <f>SUM(D6)/20</f>
        <v>135.55000000000001</v>
      </c>
      <c r="G6" s="231"/>
      <c r="H6" s="232">
        <v>143</v>
      </c>
      <c r="I6" s="232">
        <v>140</v>
      </c>
      <c r="J6" s="232">
        <v>144</v>
      </c>
      <c r="K6" s="232">
        <v>144</v>
      </c>
      <c r="L6" s="232">
        <v>140</v>
      </c>
      <c r="M6" s="233">
        <f>SUM(H6:L6)</f>
        <v>711</v>
      </c>
      <c r="N6" s="232">
        <v>127</v>
      </c>
      <c r="O6" s="232">
        <v>144</v>
      </c>
      <c r="P6" s="232">
        <v>127</v>
      </c>
      <c r="Q6" s="232">
        <v>144</v>
      </c>
      <c r="R6" s="232">
        <v>126</v>
      </c>
      <c r="S6" s="233">
        <f>SUM(N6:R6)</f>
        <v>668</v>
      </c>
      <c r="T6" s="232">
        <v>126</v>
      </c>
      <c r="U6" s="232">
        <v>144</v>
      </c>
      <c r="V6" s="232">
        <v>140</v>
      </c>
      <c r="W6" s="232">
        <v>148</v>
      </c>
      <c r="X6" s="232">
        <v>140</v>
      </c>
      <c r="Y6" s="233">
        <f>SUM(T6:X6)</f>
        <v>698</v>
      </c>
      <c r="Z6" s="385">
        <v>100</v>
      </c>
      <c r="AA6" s="385">
        <v>140</v>
      </c>
      <c r="AB6" s="385">
        <v>126</v>
      </c>
      <c r="AC6" s="385">
        <v>124</v>
      </c>
      <c r="AD6" s="385">
        <v>144</v>
      </c>
      <c r="AE6" s="234">
        <f>SUM(Z6:AD6)</f>
        <v>634</v>
      </c>
      <c r="AF6" s="12"/>
      <c r="AG6" s="111"/>
      <c r="AH6" s="111"/>
      <c r="AI6" s="111"/>
      <c r="AJ6" s="111"/>
      <c r="AK6" s="111"/>
      <c r="AL6" s="111"/>
    </row>
    <row r="7" spans="1:38" ht="18.600000000000001">
      <c r="A7" s="12"/>
      <c r="B7" s="125">
        <v>5</v>
      </c>
      <c r="C7" s="388" t="s">
        <v>27</v>
      </c>
      <c r="D7" s="229">
        <f>SUM(M7+S7+Y7+AE7)</f>
        <v>2690</v>
      </c>
      <c r="E7" s="178"/>
      <c r="F7" s="230">
        <f>SUM(D7)/20</f>
        <v>134.5</v>
      </c>
      <c r="G7" s="231"/>
      <c r="H7" s="232">
        <v>130</v>
      </c>
      <c r="I7" s="232">
        <v>129</v>
      </c>
      <c r="J7" s="232">
        <v>120</v>
      </c>
      <c r="K7" s="232">
        <v>144</v>
      </c>
      <c r="L7" s="232">
        <v>143</v>
      </c>
      <c r="M7" s="233">
        <f>SUM(H7:L7)</f>
        <v>666</v>
      </c>
      <c r="N7" s="232">
        <v>111</v>
      </c>
      <c r="O7" s="232">
        <v>144</v>
      </c>
      <c r="P7" s="232">
        <v>144</v>
      </c>
      <c r="Q7" s="232">
        <v>144</v>
      </c>
      <c r="R7" s="232">
        <v>124</v>
      </c>
      <c r="S7" s="233">
        <f>SUM(N7:R7)</f>
        <v>667</v>
      </c>
      <c r="T7" s="382">
        <v>140</v>
      </c>
      <c r="U7" s="232">
        <v>140</v>
      </c>
      <c r="V7" s="232">
        <v>140</v>
      </c>
      <c r="W7" s="232">
        <v>144</v>
      </c>
      <c r="X7" s="232">
        <v>140</v>
      </c>
      <c r="Y7" s="233">
        <f>SUM(T7:X7)</f>
        <v>704</v>
      </c>
      <c r="Z7" s="385">
        <v>140</v>
      </c>
      <c r="AA7" s="385">
        <v>111</v>
      </c>
      <c r="AB7" s="385">
        <v>129</v>
      </c>
      <c r="AC7" s="385">
        <v>144</v>
      </c>
      <c r="AD7" s="385">
        <v>129</v>
      </c>
      <c r="AE7" s="234">
        <f>SUM(Z7:AD7)</f>
        <v>653</v>
      </c>
      <c r="AF7" s="12"/>
      <c r="AG7" s="111"/>
      <c r="AH7" s="111"/>
      <c r="AI7" s="111"/>
      <c r="AJ7" s="111"/>
      <c r="AK7" s="111"/>
      <c r="AL7" s="111"/>
    </row>
    <row r="8" spans="1:38" ht="18.600000000000001">
      <c r="A8" s="12"/>
      <c r="B8" s="125">
        <v>6</v>
      </c>
      <c r="C8" s="168" t="s">
        <v>29</v>
      </c>
      <c r="D8" s="229">
        <f>SUM(M8+S8+Y8+AE8)</f>
        <v>2678</v>
      </c>
      <c r="E8" s="178"/>
      <c r="F8" s="230">
        <f>SUM(D8)/20</f>
        <v>133.9</v>
      </c>
      <c r="G8" s="231"/>
      <c r="H8" s="232">
        <v>144</v>
      </c>
      <c r="I8" s="232">
        <v>112</v>
      </c>
      <c r="J8" s="232">
        <v>147</v>
      </c>
      <c r="K8" s="232">
        <v>144</v>
      </c>
      <c r="L8" s="232">
        <v>140</v>
      </c>
      <c r="M8" s="233">
        <f>SUM(H8:L8)</f>
        <v>687</v>
      </c>
      <c r="N8" s="232">
        <v>133</v>
      </c>
      <c r="O8" s="232">
        <v>140</v>
      </c>
      <c r="P8" s="232">
        <v>126</v>
      </c>
      <c r="Q8" s="232">
        <v>144</v>
      </c>
      <c r="R8" s="232">
        <v>129</v>
      </c>
      <c r="S8" s="233">
        <f>SUM(N8:R8)</f>
        <v>672</v>
      </c>
      <c r="T8" s="232">
        <v>140</v>
      </c>
      <c r="U8" s="232">
        <v>142</v>
      </c>
      <c r="V8" s="232">
        <v>144</v>
      </c>
      <c r="W8" s="232">
        <v>144</v>
      </c>
      <c r="X8" s="232">
        <v>140</v>
      </c>
      <c r="Y8" s="233">
        <f>SUM(T8:X8)</f>
        <v>710</v>
      </c>
      <c r="Z8" s="387">
        <v>140</v>
      </c>
      <c r="AA8" s="387">
        <v>127</v>
      </c>
      <c r="AB8" s="387">
        <v>130</v>
      </c>
      <c r="AC8" s="387">
        <v>118</v>
      </c>
      <c r="AD8" s="387">
        <v>94</v>
      </c>
      <c r="AE8" s="234">
        <f>SUM(Z8:AD8)</f>
        <v>609</v>
      </c>
      <c r="AF8" s="12"/>
      <c r="AG8" s="111"/>
      <c r="AH8" s="111"/>
      <c r="AI8" s="111"/>
      <c r="AJ8" s="111"/>
      <c r="AK8" s="111"/>
      <c r="AL8" s="111"/>
    </row>
    <row r="9" spans="1:38" ht="18.600000000000001">
      <c r="A9" s="12"/>
      <c r="B9" s="125">
        <v>7</v>
      </c>
      <c r="C9" s="388" t="s">
        <v>28</v>
      </c>
      <c r="D9" s="229">
        <f>SUM(M9+S9+Y9+AE9)</f>
        <v>2646</v>
      </c>
      <c r="E9" s="178"/>
      <c r="F9" s="230">
        <f>SUM(D9)/20</f>
        <v>132.30000000000001</v>
      </c>
      <c r="G9" s="231"/>
      <c r="H9" s="232">
        <v>140</v>
      </c>
      <c r="I9" s="232">
        <v>129</v>
      </c>
      <c r="J9" s="232">
        <v>140</v>
      </c>
      <c r="K9" s="232">
        <v>126</v>
      </c>
      <c r="L9" s="232">
        <v>142</v>
      </c>
      <c r="M9" s="233">
        <f>SUM(H9:L9)</f>
        <v>677</v>
      </c>
      <c r="N9" s="232">
        <v>132</v>
      </c>
      <c r="O9" s="232">
        <v>123</v>
      </c>
      <c r="P9" s="232">
        <v>128</v>
      </c>
      <c r="Q9" s="232">
        <v>114</v>
      </c>
      <c r="R9" s="232">
        <v>144</v>
      </c>
      <c r="S9" s="233">
        <f>SUM(N9:R9)</f>
        <v>641</v>
      </c>
      <c r="T9" s="382">
        <v>140</v>
      </c>
      <c r="U9" s="232">
        <v>140</v>
      </c>
      <c r="V9" s="232">
        <v>120</v>
      </c>
      <c r="W9" s="232">
        <v>113</v>
      </c>
      <c r="X9" s="232">
        <v>128</v>
      </c>
      <c r="Y9" s="233">
        <f>SUM(T9:X9)</f>
        <v>641</v>
      </c>
      <c r="Z9" s="385">
        <v>128</v>
      </c>
      <c r="AA9" s="385">
        <v>146</v>
      </c>
      <c r="AB9" s="385">
        <v>144</v>
      </c>
      <c r="AC9" s="385">
        <v>127</v>
      </c>
      <c r="AD9" s="385">
        <v>142</v>
      </c>
      <c r="AE9" s="234">
        <f>SUM(Z9:AD9)</f>
        <v>687</v>
      </c>
      <c r="AF9" s="12"/>
      <c r="AG9" s="111"/>
      <c r="AH9" s="111"/>
      <c r="AI9" s="111"/>
      <c r="AJ9" s="111"/>
      <c r="AK9" s="111"/>
      <c r="AL9" s="111"/>
    </row>
    <row r="10" spans="1:38" ht="18.600000000000001">
      <c r="A10" s="12"/>
      <c r="B10" s="125">
        <v>8</v>
      </c>
      <c r="C10" s="168" t="s">
        <v>25</v>
      </c>
      <c r="D10" s="229">
        <f>SUM(M10+S10+Y10+AE10)</f>
        <v>2645</v>
      </c>
      <c r="E10" s="178"/>
      <c r="F10" s="230">
        <f>SUM(D10)/20</f>
        <v>132.25</v>
      </c>
      <c r="G10" s="231"/>
      <c r="H10" s="232">
        <v>127</v>
      </c>
      <c r="I10" s="232">
        <v>126</v>
      </c>
      <c r="J10" s="232">
        <v>123</v>
      </c>
      <c r="K10" s="232">
        <v>140</v>
      </c>
      <c r="L10" s="232">
        <v>142</v>
      </c>
      <c r="M10" s="233">
        <f>SUM(H10:L10)</f>
        <v>658</v>
      </c>
      <c r="N10" s="232">
        <v>129</v>
      </c>
      <c r="O10" s="232">
        <v>126</v>
      </c>
      <c r="P10" s="232">
        <v>123</v>
      </c>
      <c r="Q10" s="232">
        <v>142</v>
      </c>
      <c r="R10" s="232">
        <v>140</v>
      </c>
      <c r="S10" s="233">
        <f>SUM(N10:R10)</f>
        <v>660</v>
      </c>
      <c r="T10" s="382">
        <v>124</v>
      </c>
      <c r="U10" s="382">
        <v>130</v>
      </c>
      <c r="V10" s="382">
        <v>111</v>
      </c>
      <c r="W10" s="382">
        <v>124</v>
      </c>
      <c r="X10" s="232">
        <v>144</v>
      </c>
      <c r="Y10" s="262">
        <f>SUM(T10:X10)</f>
        <v>633</v>
      </c>
      <c r="Z10" s="387">
        <v>140</v>
      </c>
      <c r="AA10" s="387">
        <v>140</v>
      </c>
      <c r="AB10" s="387">
        <v>127</v>
      </c>
      <c r="AC10" s="387">
        <v>143</v>
      </c>
      <c r="AD10" s="387">
        <v>144</v>
      </c>
      <c r="AE10" s="264">
        <f>SUM(Z10:AD10)</f>
        <v>694</v>
      </c>
      <c r="AF10" s="12"/>
      <c r="AG10" s="111"/>
      <c r="AH10" s="111"/>
      <c r="AI10" s="111"/>
      <c r="AJ10" s="111"/>
      <c r="AK10" s="111"/>
      <c r="AL10" s="111"/>
    </row>
    <row r="11" spans="1:38" ht="18.600000000000001">
      <c r="A11" s="12"/>
      <c r="B11" s="125">
        <v>9</v>
      </c>
      <c r="C11" s="388" t="s">
        <v>34</v>
      </c>
      <c r="D11" s="229">
        <f>SUM(M11+S11+Y11+AE11)</f>
        <v>2602</v>
      </c>
      <c r="E11" s="178"/>
      <c r="F11" s="230">
        <f>SUM(D11)/20</f>
        <v>130.1</v>
      </c>
      <c r="G11" s="231"/>
      <c r="H11" s="232">
        <v>95</v>
      </c>
      <c r="I11" s="232">
        <v>142</v>
      </c>
      <c r="J11" s="232">
        <v>140</v>
      </c>
      <c r="K11" s="232">
        <v>123</v>
      </c>
      <c r="L11" s="232">
        <v>127</v>
      </c>
      <c r="M11" s="233">
        <f>SUM(H11:L11)</f>
        <v>627</v>
      </c>
      <c r="N11" s="232">
        <v>127</v>
      </c>
      <c r="O11" s="232">
        <v>107</v>
      </c>
      <c r="P11" s="232">
        <v>124</v>
      </c>
      <c r="Q11" s="232">
        <v>126</v>
      </c>
      <c r="R11" s="232">
        <v>127</v>
      </c>
      <c r="S11" s="233">
        <f>SUM(N11:R11)</f>
        <v>611</v>
      </c>
      <c r="T11" s="232">
        <v>143</v>
      </c>
      <c r="U11" s="232">
        <v>127</v>
      </c>
      <c r="V11" s="232">
        <v>144</v>
      </c>
      <c r="W11" s="232">
        <v>140</v>
      </c>
      <c r="X11" s="232">
        <v>144</v>
      </c>
      <c r="Y11" s="233">
        <f>SUM(T11:X11)</f>
        <v>698</v>
      </c>
      <c r="Z11" s="385">
        <v>140</v>
      </c>
      <c r="AA11" s="385">
        <v>140</v>
      </c>
      <c r="AB11" s="385">
        <v>125</v>
      </c>
      <c r="AC11" s="385">
        <v>129</v>
      </c>
      <c r="AD11" s="385">
        <v>132</v>
      </c>
      <c r="AE11" s="234">
        <f>SUM(Z11:AD11)</f>
        <v>666</v>
      </c>
      <c r="AF11" s="12"/>
      <c r="AG11" s="111"/>
      <c r="AH11" s="111"/>
      <c r="AI11" s="111"/>
      <c r="AJ11" s="111"/>
      <c r="AK11" s="111"/>
      <c r="AL11" s="111"/>
    </row>
    <row r="12" spans="1:38" ht="18.600000000000001">
      <c r="A12" s="12"/>
      <c r="B12" s="125">
        <v>10</v>
      </c>
      <c r="C12" s="388" t="s">
        <v>78</v>
      </c>
      <c r="D12" s="229">
        <f>SUM(M12+S12+Y12+AE12)</f>
        <v>2559</v>
      </c>
      <c r="E12" s="178"/>
      <c r="F12" s="230">
        <f>SUM(D12)/20</f>
        <v>127.95</v>
      </c>
      <c r="G12" s="231"/>
      <c r="H12" s="232">
        <v>140</v>
      </c>
      <c r="I12" s="232">
        <v>140</v>
      </c>
      <c r="J12" s="232">
        <v>120</v>
      </c>
      <c r="K12" s="232">
        <v>143</v>
      </c>
      <c r="L12" s="232">
        <v>140</v>
      </c>
      <c r="M12" s="233">
        <f>SUM(H12:L12)</f>
        <v>683</v>
      </c>
      <c r="N12" s="232">
        <v>115</v>
      </c>
      <c r="O12" s="232">
        <v>129</v>
      </c>
      <c r="P12" s="232">
        <v>133</v>
      </c>
      <c r="Q12" s="232">
        <v>126</v>
      </c>
      <c r="R12" s="232">
        <v>144</v>
      </c>
      <c r="S12" s="233">
        <f>SUM(N12:R12)</f>
        <v>647</v>
      </c>
      <c r="T12" s="382">
        <v>127</v>
      </c>
      <c r="U12" s="382">
        <v>140</v>
      </c>
      <c r="V12" s="382">
        <v>131</v>
      </c>
      <c r="W12" s="382">
        <v>106</v>
      </c>
      <c r="X12" s="232">
        <v>129</v>
      </c>
      <c r="Y12" s="233">
        <f>SUM(T12:X12)</f>
        <v>633</v>
      </c>
      <c r="Z12" s="385">
        <v>116</v>
      </c>
      <c r="AA12" s="385">
        <v>124</v>
      </c>
      <c r="AB12" s="385">
        <v>133</v>
      </c>
      <c r="AC12" s="385">
        <v>108</v>
      </c>
      <c r="AD12" s="385">
        <v>115</v>
      </c>
      <c r="AE12" s="234">
        <f>SUM(Z12:AD12)</f>
        <v>596</v>
      </c>
      <c r="AF12" s="12"/>
      <c r="AG12" s="111"/>
      <c r="AH12" s="111"/>
      <c r="AI12" s="111"/>
      <c r="AJ12" s="111"/>
      <c r="AK12" s="111"/>
      <c r="AL12" s="111"/>
    </row>
    <row r="13" spans="1:38" ht="18.600000000000001">
      <c r="A13" s="12"/>
      <c r="B13" s="125">
        <v>11</v>
      </c>
      <c r="C13" s="388" t="s">
        <v>13</v>
      </c>
      <c r="D13" s="229">
        <f>SUM(M13+S13+Y13+AE13)</f>
        <v>2524</v>
      </c>
      <c r="E13" s="178"/>
      <c r="F13" s="230">
        <f>SUM(D13)/20</f>
        <v>126.2</v>
      </c>
      <c r="G13" s="231"/>
      <c r="H13" s="232">
        <v>148</v>
      </c>
      <c r="I13" s="232">
        <v>92</v>
      </c>
      <c r="J13" s="232">
        <v>140</v>
      </c>
      <c r="K13" s="232">
        <v>126</v>
      </c>
      <c r="L13" s="232">
        <v>129</v>
      </c>
      <c r="M13" s="233">
        <f>SUM(H13:L13)</f>
        <v>635</v>
      </c>
      <c r="N13" s="232">
        <v>115</v>
      </c>
      <c r="O13" s="232">
        <v>126</v>
      </c>
      <c r="P13" s="232">
        <v>126</v>
      </c>
      <c r="Q13" s="232">
        <v>144</v>
      </c>
      <c r="R13" s="232">
        <v>134</v>
      </c>
      <c r="S13" s="233">
        <f>SUM(N13:R13)</f>
        <v>645</v>
      </c>
      <c r="T13" s="382">
        <v>130</v>
      </c>
      <c r="U13" s="232">
        <v>102</v>
      </c>
      <c r="V13" s="232">
        <v>127</v>
      </c>
      <c r="W13" s="232">
        <v>140</v>
      </c>
      <c r="X13" s="232">
        <v>110</v>
      </c>
      <c r="Y13" s="233">
        <f>SUM(T13:X13)</f>
        <v>609</v>
      </c>
      <c r="Z13" s="385">
        <v>127</v>
      </c>
      <c r="AA13" s="385">
        <v>114</v>
      </c>
      <c r="AB13" s="385">
        <v>142</v>
      </c>
      <c r="AC13" s="385">
        <v>124</v>
      </c>
      <c r="AD13" s="385">
        <v>128</v>
      </c>
      <c r="AE13" s="234">
        <f>SUM(Z13:AD13)</f>
        <v>635</v>
      </c>
      <c r="AF13" s="12"/>
      <c r="AG13" s="111"/>
      <c r="AH13" s="111"/>
      <c r="AI13" s="111"/>
      <c r="AJ13" s="111"/>
      <c r="AK13" s="111"/>
      <c r="AL13" s="111"/>
    </row>
    <row r="14" spans="1:38" ht="18.600000000000001">
      <c r="A14" s="12"/>
      <c r="B14" s="125">
        <v>12</v>
      </c>
      <c r="C14" s="168" t="s">
        <v>69</v>
      </c>
      <c r="D14" s="229">
        <f>SUM(M14+S14+Y14+AE14)</f>
        <v>2490</v>
      </c>
      <c r="E14" s="178"/>
      <c r="F14" s="230">
        <f>SUM(D14)/20</f>
        <v>124.5</v>
      </c>
      <c r="G14" s="231"/>
      <c r="H14" s="232">
        <v>140</v>
      </c>
      <c r="I14" s="232">
        <v>108</v>
      </c>
      <c r="J14" s="232">
        <v>124</v>
      </c>
      <c r="K14" s="232">
        <v>122</v>
      </c>
      <c r="L14" s="232">
        <v>109</v>
      </c>
      <c r="M14" s="233">
        <f>SUM(H14:L14)</f>
        <v>603</v>
      </c>
      <c r="N14" s="232">
        <v>142</v>
      </c>
      <c r="O14" s="232">
        <v>129</v>
      </c>
      <c r="P14" s="232">
        <v>111</v>
      </c>
      <c r="Q14" s="232">
        <v>125</v>
      </c>
      <c r="R14" s="232">
        <v>111</v>
      </c>
      <c r="S14" s="233">
        <f>SUM(N14:R14)</f>
        <v>618</v>
      </c>
      <c r="T14" s="232">
        <v>127</v>
      </c>
      <c r="U14" s="232">
        <v>124</v>
      </c>
      <c r="V14" s="232">
        <v>128</v>
      </c>
      <c r="W14" s="232">
        <v>126</v>
      </c>
      <c r="X14" s="232">
        <v>127</v>
      </c>
      <c r="Y14" s="233">
        <f>SUM(T14:X14)</f>
        <v>632</v>
      </c>
      <c r="Z14" s="387">
        <v>127</v>
      </c>
      <c r="AA14" s="387">
        <v>123</v>
      </c>
      <c r="AB14" s="387">
        <v>126</v>
      </c>
      <c r="AC14" s="387">
        <v>140</v>
      </c>
      <c r="AD14" s="387">
        <v>121</v>
      </c>
      <c r="AE14" s="234">
        <f>SUM(Z14:AD14)</f>
        <v>637</v>
      </c>
      <c r="AF14" s="12"/>
      <c r="AG14" s="111"/>
      <c r="AH14" s="111"/>
      <c r="AI14" s="111"/>
      <c r="AJ14" s="111"/>
      <c r="AK14" s="111"/>
      <c r="AL14" s="111"/>
    </row>
    <row r="15" spans="1:38" ht="18.600000000000001">
      <c r="A15" s="12"/>
      <c r="B15" s="125">
        <v>13</v>
      </c>
      <c r="C15" s="388" t="s">
        <v>33</v>
      </c>
      <c r="D15" s="229">
        <f>SUM(M15+S15+Y15+AE15)</f>
        <v>2438</v>
      </c>
      <c r="E15" s="178"/>
      <c r="F15" s="230">
        <f>SUM(D15)/20</f>
        <v>121.9</v>
      </c>
      <c r="G15" s="231"/>
      <c r="H15" s="232">
        <v>126</v>
      </c>
      <c r="I15" s="232">
        <v>140</v>
      </c>
      <c r="J15" s="232">
        <v>120</v>
      </c>
      <c r="K15" s="232">
        <v>116</v>
      </c>
      <c r="L15" s="232">
        <v>120</v>
      </c>
      <c r="M15" s="233">
        <f>SUM(H15:L15)</f>
        <v>622</v>
      </c>
      <c r="N15" s="232">
        <v>108</v>
      </c>
      <c r="O15" s="232">
        <v>113</v>
      </c>
      <c r="P15" s="232">
        <v>112</v>
      </c>
      <c r="Q15" s="232">
        <v>144</v>
      </c>
      <c r="R15" s="232">
        <v>127</v>
      </c>
      <c r="S15" s="233">
        <f>SUM(N15:R15)</f>
        <v>604</v>
      </c>
      <c r="T15" s="232">
        <v>127</v>
      </c>
      <c r="U15" s="232">
        <v>95</v>
      </c>
      <c r="V15" s="232">
        <v>122</v>
      </c>
      <c r="W15" s="232">
        <v>129</v>
      </c>
      <c r="X15" s="232">
        <v>127</v>
      </c>
      <c r="Y15" s="233">
        <f>SUM(T15:X15)</f>
        <v>600</v>
      </c>
      <c r="Z15" s="385">
        <v>109</v>
      </c>
      <c r="AA15" s="385">
        <v>144</v>
      </c>
      <c r="AB15" s="385">
        <v>123</v>
      </c>
      <c r="AC15" s="385">
        <v>129</v>
      </c>
      <c r="AD15" s="385">
        <v>107</v>
      </c>
      <c r="AE15" s="234">
        <f>SUM(Z15:AD15)</f>
        <v>612</v>
      </c>
      <c r="AF15" s="12"/>
      <c r="AG15" s="111"/>
      <c r="AH15" s="111"/>
      <c r="AI15" s="111"/>
      <c r="AJ15" s="111"/>
      <c r="AK15" s="111"/>
      <c r="AL15" s="111"/>
    </row>
    <row r="16" spans="1:38" ht="18.600000000000001">
      <c r="A16" s="12"/>
      <c r="B16" s="125">
        <v>14</v>
      </c>
      <c r="C16" s="388" t="s">
        <v>5</v>
      </c>
      <c r="D16" s="229">
        <f>SUM(M16+S16+Y16+AE16)</f>
        <v>2341</v>
      </c>
      <c r="E16" s="229">
        <v>2096</v>
      </c>
      <c r="F16" s="230">
        <f>SUM(D16)/20</f>
        <v>117.05</v>
      </c>
      <c r="G16" s="231"/>
      <c r="H16" s="232">
        <v>130</v>
      </c>
      <c r="I16" s="232">
        <v>99</v>
      </c>
      <c r="J16" s="232">
        <v>109</v>
      </c>
      <c r="K16" s="232">
        <v>86</v>
      </c>
      <c r="L16" s="232">
        <v>98</v>
      </c>
      <c r="M16" s="233">
        <f>SUM(H16:L16)</f>
        <v>522</v>
      </c>
      <c r="N16" s="232">
        <v>127</v>
      </c>
      <c r="O16" s="232">
        <v>120</v>
      </c>
      <c r="P16" s="232">
        <v>109</v>
      </c>
      <c r="Q16" s="232">
        <v>123</v>
      </c>
      <c r="R16" s="232">
        <v>128</v>
      </c>
      <c r="S16" s="233">
        <f>SUM(N16:R16)</f>
        <v>607</v>
      </c>
      <c r="T16" s="382">
        <v>124</v>
      </c>
      <c r="U16" s="232">
        <v>122</v>
      </c>
      <c r="V16" s="232">
        <v>129</v>
      </c>
      <c r="W16" s="232">
        <v>126</v>
      </c>
      <c r="X16" s="232">
        <v>120</v>
      </c>
      <c r="Y16" s="233">
        <f>SUM(T16:X16)</f>
        <v>621</v>
      </c>
      <c r="Z16" s="385">
        <v>142</v>
      </c>
      <c r="AA16" s="385">
        <v>106</v>
      </c>
      <c r="AB16" s="385">
        <v>127</v>
      </c>
      <c r="AC16" s="385">
        <v>89</v>
      </c>
      <c r="AD16" s="385">
        <v>127</v>
      </c>
      <c r="AE16" s="234">
        <f>SUM(Z16:AD16)</f>
        <v>591</v>
      </c>
      <c r="AF16" s="12"/>
      <c r="AG16" s="111"/>
      <c r="AH16" s="111"/>
      <c r="AI16" s="111"/>
      <c r="AJ16" s="111"/>
      <c r="AK16" s="111"/>
      <c r="AL16" s="111"/>
    </row>
    <row r="17" spans="1:38" ht="18.600000000000001">
      <c r="A17" s="12"/>
      <c r="B17" s="125">
        <v>15</v>
      </c>
      <c r="C17" s="388" t="s">
        <v>32</v>
      </c>
      <c r="D17" s="229">
        <f>SUM(M17+S17+Y17+AE17)</f>
        <v>2340</v>
      </c>
      <c r="E17" s="178"/>
      <c r="F17" s="230">
        <f>SUM(D17)/20</f>
        <v>117</v>
      </c>
      <c r="G17" s="231"/>
      <c r="H17" s="232">
        <v>122</v>
      </c>
      <c r="I17" s="232">
        <v>102</v>
      </c>
      <c r="J17" s="232">
        <v>107</v>
      </c>
      <c r="K17" s="232">
        <v>112</v>
      </c>
      <c r="L17" s="232">
        <v>125</v>
      </c>
      <c r="M17" s="233">
        <f>SUM(H17:L17)</f>
        <v>568</v>
      </c>
      <c r="N17" s="232">
        <v>120</v>
      </c>
      <c r="O17" s="232">
        <v>126</v>
      </c>
      <c r="P17" s="232">
        <v>107</v>
      </c>
      <c r="Q17" s="232">
        <v>129</v>
      </c>
      <c r="R17" s="232">
        <v>127</v>
      </c>
      <c r="S17" s="233">
        <f>SUM(N17:R17)</f>
        <v>609</v>
      </c>
      <c r="T17" s="382">
        <v>124</v>
      </c>
      <c r="U17" s="232">
        <v>108</v>
      </c>
      <c r="V17" s="232">
        <v>129</v>
      </c>
      <c r="W17" s="232">
        <v>107</v>
      </c>
      <c r="X17" s="232">
        <v>104</v>
      </c>
      <c r="Y17" s="233">
        <f>SUM(T17:X17)</f>
        <v>572</v>
      </c>
      <c r="Z17" s="385">
        <v>98</v>
      </c>
      <c r="AA17" s="385">
        <v>126</v>
      </c>
      <c r="AB17" s="385">
        <v>121</v>
      </c>
      <c r="AC17" s="385">
        <v>126</v>
      </c>
      <c r="AD17" s="385">
        <v>120</v>
      </c>
      <c r="AE17" s="234">
        <f>SUM(Z17:AD17)</f>
        <v>591</v>
      </c>
      <c r="AF17" s="12"/>
      <c r="AG17" s="111"/>
      <c r="AH17" s="111"/>
      <c r="AI17" s="111"/>
      <c r="AJ17" s="111"/>
      <c r="AK17" s="111"/>
      <c r="AL17" s="111"/>
    </row>
    <row r="18" spans="1:38" ht="18.600000000000001">
      <c r="A18" s="12"/>
      <c r="B18" s="125">
        <v>16</v>
      </c>
      <c r="C18" s="389" t="s">
        <v>89</v>
      </c>
      <c r="D18" s="229">
        <f>SUM(M18+S18+Y18+AE18)</f>
        <v>2338</v>
      </c>
      <c r="E18" s="229">
        <v>2048</v>
      </c>
      <c r="F18" s="230">
        <f>SUM(D18)/20</f>
        <v>116.9</v>
      </c>
      <c r="G18" s="231"/>
      <c r="H18" s="232">
        <v>91</v>
      </c>
      <c r="I18" s="232">
        <v>107</v>
      </c>
      <c r="J18" s="232">
        <v>101</v>
      </c>
      <c r="K18" s="232">
        <v>112</v>
      </c>
      <c r="L18" s="232">
        <v>140</v>
      </c>
      <c r="M18" s="233">
        <f>SUM(H18:L18)</f>
        <v>551</v>
      </c>
      <c r="N18" s="232">
        <v>79</v>
      </c>
      <c r="O18" s="232">
        <v>120</v>
      </c>
      <c r="P18" s="232">
        <v>111</v>
      </c>
      <c r="Q18" s="232">
        <v>140</v>
      </c>
      <c r="R18" s="232">
        <v>106</v>
      </c>
      <c r="S18" s="233">
        <f>SUM(N18:R18)</f>
        <v>556</v>
      </c>
      <c r="T18" s="382">
        <v>123</v>
      </c>
      <c r="U18" s="232">
        <v>144</v>
      </c>
      <c r="V18" s="232">
        <v>108</v>
      </c>
      <c r="W18" s="232">
        <v>124</v>
      </c>
      <c r="X18" s="232">
        <v>127</v>
      </c>
      <c r="Y18" s="233">
        <f>SUM(T18:X18)</f>
        <v>626</v>
      </c>
      <c r="Z18" s="385">
        <v>105</v>
      </c>
      <c r="AA18" s="385">
        <v>128</v>
      </c>
      <c r="AB18" s="385">
        <v>120</v>
      </c>
      <c r="AC18" s="385">
        <v>127</v>
      </c>
      <c r="AD18" s="385">
        <v>125</v>
      </c>
      <c r="AE18" s="234">
        <f>SUM(Z18:AD18)</f>
        <v>605</v>
      </c>
      <c r="AF18" s="12"/>
      <c r="AG18" s="111"/>
      <c r="AH18" s="111"/>
      <c r="AI18" s="111"/>
      <c r="AJ18" s="111"/>
      <c r="AK18" s="111"/>
      <c r="AL18" s="111"/>
    </row>
    <row r="19" spans="1:38" ht="18.600000000000001">
      <c r="A19" s="12"/>
      <c r="B19" s="125">
        <v>17</v>
      </c>
      <c r="C19" s="388" t="s">
        <v>63</v>
      </c>
      <c r="D19" s="229">
        <f>SUM(M19+S19+Y19+AE19)</f>
        <v>2305</v>
      </c>
      <c r="E19" s="178"/>
      <c r="F19" s="230">
        <f>SUM(D19)/20</f>
        <v>115.25</v>
      </c>
      <c r="G19" s="231"/>
      <c r="H19" s="232">
        <v>103</v>
      </c>
      <c r="I19" s="232">
        <v>103</v>
      </c>
      <c r="J19" s="232">
        <v>126</v>
      </c>
      <c r="K19" s="232">
        <v>123</v>
      </c>
      <c r="L19" s="232">
        <v>110</v>
      </c>
      <c r="M19" s="233">
        <f>SUM(H19:L19)</f>
        <v>565</v>
      </c>
      <c r="N19" s="232">
        <v>123</v>
      </c>
      <c r="O19" s="232">
        <v>121</v>
      </c>
      <c r="P19" s="232">
        <v>125</v>
      </c>
      <c r="Q19" s="232">
        <v>123</v>
      </c>
      <c r="R19" s="232">
        <v>129</v>
      </c>
      <c r="S19" s="233">
        <f>SUM(N19:R19)</f>
        <v>621</v>
      </c>
      <c r="T19" s="382">
        <v>122</v>
      </c>
      <c r="U19" s="232">
        <v>104</v>
      </c>
      <c r="V19" s="232">
        <v>125</v>
      </c>
      <c r="W19" s="232">
        <v>106</v>
      </c>
      <c r="X19" s="232">
        <v>104</v>
      </c>
      <c r="Y19" s="233">
        <f>SUM(T19:X19)</f>
        <v>561</v>
      </c>
      <c r="Z19" s="385">
        <v>129</v>
      </c>
      <c r="AA19" s="385">
        <v>108</v>
      </c>
      <c r="AB19" s="385">
        <v>112</v>
      </c>
      <c r="AC19" s="385">
        <v>87</v>
      </c>
      <c r="AD19" s="385">
        <v>122</v>
      </c>
      <c r="AE19" s="234">
        <f>SUM(Z19:AD19)</f>
        <v>558</v>
      </c>
      <c r="AF19" s="12"/>
      <c r="AG19" s="111"/>
      <c r="AH19" s="111"/>
      <c r="AI19" s="111"/>
      <c r="AJ19" s="111"/>
      <c r="AK19" s="111"/>
      <c r="AL19" s="111"/>
    </row>
    <row r="20" spans="1:38" ht="18.600000000000001">
      <c r="A20" s="12"/>
      <c r="B20" s="125">
        <v>18</v>
      </c>
      <c r="C20" s="388" t="s">
        <v>3</v>
      </c>
      <c r="D20" s="229">
        <f>SUM(M20+S20+Y20+AE20)</f>
        <v>2233</v>
      </c>
      <c r="E20" s="229">
        <v>2301</v>
      </c>
      <c r="F20" s="230">
        <f>SUM(D20)/20</f>
        <v>111.65</v>
      </c>
      <c r="G20" s="231"/>
      <c r="H20" s="232">
        <v>124</v>
      </c>
      <c r="I20" s="232">
        <v>115</v>
      </c>
      <c r="J20" s="232">
        <v>115</v>
      </c>
      <c r="K20" s="232">
        <v>106</v>
      </c>
      <c r="L20" s="232">
        <v>124</v>
      </c>
      <c r="M20" s="233">
        <f>SUM(H20:L20)</f>
        <v>584</v>
      </c>
      <c r="N20" s="232">
        <v>120</v>
      </c>
      <c r="O20" s="232">
        <v>106</v>
      </c>
      <c r="P20" s="232">
        <v>111</v>
      </c>
      <c r="Q20" s="232">
        <v>101</v>
      </c>
      <c r="R20" s="232">
        <v>91</v>
      </c>
      <c r="S20" s="233">
        <f>SUM(N20:R20)</f>
        <v>529</v>
      </c>
      <c r="T20" s="232">
        <v>125</v>
      </c>
      <c r="U20" s="232">
        <v>90</v>
      </c>
      <c r="V20" s="232">
        <v>122</v>
      </c>
      <c r="W20" s="232">
        <v>109</v>
      </c>
      <c r="X20" s="232">
        <v>128</v>
      </c>
      <c r="Y20" s="233">
        <f>SUM(T20:X20)</f>
        <v>574</v>
      </c>
      <c r="Z20" s="385">
        <v>109</v>
      </c>
      <c r="AA20" s="385">
        <v>95</v>
      </c>
      <c r="AB20" s="385">
        <v>108</v>
      </c>
      <c r="AC20" s="385">
        <v>110</v>
      </c>
      <c r="AD20" s="385">
        <v>124</v>
      </c>
      <c r="AE20" s="234">
        <f>SUM(Z20:AD20)</f>
        <v>546</v>
      </c>
      <c r="AF20" s="12"/>
      <c r="AG20" s="111"/>
      <c r="AH20" s="111"/>
      <c r="AI20" s="111"/>
      <c r="AJ20" s="111"/>
      <c r="AK20" s="111"/>
      <c r="AL20" s="111"/>
    </row>
    <row r="21" spans="1:38" ht="18.600000000000001">
      <c r="A21" s="12"/>
      <c r="B21" s="125">
        <v>19</v>
      </c>
      <c r="C21" s="388" t="s">
        <v>37</v>
      </c>
      <c r="D21" s="229">
        <f>SUM(M21+S21+Y21+AE21)</f>
        <v>2208</v>
      </c>
      <c r="E21" s="178"/>
      <c r="F21" s="230">
        <f>SUM(D21)/20</f>
        <v>110.4</v>
      </c>
      <c r="G21" s="231"/>
      <c r="H21" s="232">
        <v>123</v>
      </c>
      <c r="I21" s="232">
        <v>124</v>
      </c>
      <c r="J21" s="232">
        <v>125</v>
      </c>
      <c r="K21" s="232">
        <v>123</v>
      </c>
      <c r="L21" s="232">
        <v>126</v>
      </c>
      <c r="M21" s="233">
        <f>SUM(H21:L21)</f>
        <v>621</v>
      </c>
      <c r="N21" s="232">
        <v>113</v>
      </c>
      <c r="O21" s="232">
        <v>88</v>
      </c>
      <c r="P21" s="232">
        <v>120</v>
      </c>
      <c r="Q21" s="232">
        <v>97</v>
      </c>
      <c r="R21" s="232">
        <v>98</v>
      </c>
      <c r="S21" s="233">
        <f>SUM(N21:R21)</f>
        <v>516</v>
      </c>
      <c r="T21" s="382">
        <v>119</v>
      </c>
      <c r="U21" s="232">
        <v>82</v>
      </c>
      <c r="V21" s="232">
        <v>108</v>
      </c>
      <c r="W21" s="232">
        <v>104</v>
      </c>
      <c r="X21" s="232">
        <v>112</v>
      </c>
      <c r="Y21" s="233">
        <f>SUM(T21:X21)</f>
        <v>525</v>
      </c>
      <c r="Z21" s="385">
        <v>109</v>
      </c>
      <c r="AA21" s="385">
        <v>83</v>
      </c>
      <c r="AB21" s="385">
        <v>108</v>
      </c>
      <c r="AC21" s="385">
        <v>124</v>
      </c>
      <c r="AD21" s="385">
        <v>122</v>
      </c>
      <c r="AE21" s="234">
        <f>SUM(Z21:AD21)</f>
        <v>546</v>
      </c>
      <c r="AF21" s="12"/>
      <c r="AG21" s="111"/>
      <c r="AH21" s="111"/>
      <c r="AI21" s="111"/>
      <c r="AJ21" s="111"/>
      <c r="AK21" s="111"/>
      <c r="AL21" s="111"/>
    </row>
    <row r="22" spans="1:38" ht="18.600000000000001">
      <c r="A22" s="12"/>
      <c r="B22" s="125">
        <v>20</v>
      </c>
      <c r="C22" s="388" t="s">
        <v>61</v>
      </c>
      <c r="D22" s="229">
        <f>SUM(M22+S22+Y22+AE22)</f>
        <v>2204</v>
      </c>
      <c r="E22" s="229">
        <v>2016</v>
      </c>
      <c r="F22" s="230">
        <f>SUM(D22)/20</f>
        <v>110.2</v>
      </c>
      <c r="G22" s="231"/>
      <c r="H22" s="232">
        <v>104</v>
      </c>
      <c r="I22" s="232">
        <v>119</v>
      </c>
      <c r="J22" s="232">
        <v>124</v>
      </c>
      <c r="K22" s="232">
        <v>113</v>
      </c>
      <c r="L22" s="232">
        <v>108</v>
      </c>
      <c r="M22" s="233">
        <f>SUM(H22:L22)</f>
        <v>568</v>
      </c>
      <c r="N22" s="232">
        <v>88</v>
      </c>
      <c r="O22" s="232">
        <v>126</v>
      </c>
      <c r="P22" s="232">
        <v>120</v>
      </c>
      <c r="Q22" s="232">
        <v>127</v>
      </c>
      <c r="R22" s="232">
        <v>107</v>
      </c>
      <c r="S22" s="233">
        <f>SUM(N22:R22)</f>
        <v>568</v>
      </c>
      <c r="T22" s="382">
        <v>105</v>
      </c>
      <c r="U22" s="382">
        <v>113</v>
      </c>
      <c r="V22" s="382">
        <v>82</v>
      </c>
      <c r="W22" s="382">
        <v>107</v>
      </c>
      <c r="X22" s="232">
        <v>140</v>
      </c>
      <c r="Y22" s="233">
        <f>SUM(T22:X22)</f>
        <v>547</v>
      </c>
      <c r="Z22" s="385">
        <v>105</v>
      </c>
      <c r="AA22" s="385">
        <v>109</v>
      </c>
      <c r="AB22" s="385">
        <v>107</v>
      </c>
      <c r="AC22" s="385">
        <v>102</v>
      </c>
      <c r="AD22" s="385">
        <v>98</v>
      </c>
      <c r="AE22" s="234">
        <f>SUM(Z22:AD22)</f>
        <v>521</v>
      </c>
      <c r="AF22" s="12"/>
      <c r="AG22" s="111"/>
      <c r="AH22" s="111"/>
      <c r="AI22" s="111"/>
      <c r="AJ22" s="111"/>
      <c r="AK22" s="111"/>
      <c r="AL22" s="111"/>
    </row>
    <row r="23" spans="1:38" ht="18.600000000000001">
      <c r="A23" s="12"/>
      <c r="B23" s="125">
        <v>21</v>
      </c>
      <c r="C23" s="388" t="s">
        <v>42</v>
      </c>
      <c r="D23" s="229">
        <f>SUM(M23+S23+Y23+AE23)</f>
        <v>2151</v>
      </c>
      <c r="E23" s="178"/>
      <c r="F23" s="230">
        <f>SUM(D23)/20</f>
        <v>107.55</v>
      </c>
      <c r="G23" s="231"/>
      <c r="H23" s="232">
        <v>124</v>
      </c>
      <c r="I23" s="232">
        <v>86</v>
      </c>
      <c r="J23" s="232">
        <v>104</v>
      </c>
      <c r="K23" s="232">
        <v>104</v>
      </c>
      <c r="L23" s="232">
        <v>106</v>
      </c>
      <c r="M23" s="233">
        <f>SUM(H23:L23)</f>
        <v>524</v>
      </c>
      <c r="N23" s="232">
        <v>112</v>
      </c>
      <c r="O23" s="232">
        <v>108</v>
      </c>
      <c r="P23" s="232">
        <v>103</v>
      </c>
      <c r="Q23" s="232">
        <v>104</v>
      </c>
      <c r="R23" s="232">
        <v>109</v>
      </c>
      <c r="S23" s="233">
        <f>SUM(N23:R23)</f>
        <v>536</v>
      </c>
      <c r="T23" s="382">
        <v>108</v>
      </c>
      <c r="U23" s="232">
        <v>100</v>
      </c>
      <c r="V23" s="232">
        <v>126</v>
      </c>
      <c r="W23" s="232">
        <v>113</v>
      </c>
      <c r="X23" s="232">
        <v>105</v>
      </c>
      <c r="Y23" s="233">
        <f>SUM(T23:X23)</f>
        <v>552</v>
      </c>
      <c r="Z23" s="385">
        <v>103</v>
      </c>
      <c r="AA23" s="385">
        <v>108</v>
      </c>
      <c r="AB23" s="385">
        <v>103</v>
      </c>
      <c r="AC23" s="385">
        <v>118</v>
      </c>
      <c r="AD23" s="385">
        <v>107</v>
      </c>
      <c r="AE23" s="234">
        <f>SUM(Z23:AD23)</f>
        <v>539</v>
      </c>
      <c r="AF23" s="12"/>
      <c r="AG23" s="111"/>
      <c r="AH23" s="111"/>
      <c r="AI23" s="111"/>
      <c r="AJ23" s="111"/>
      <c r="AK23" s="111"/>
      <c r="AL23" s="111"/>
    </row>
    <row r="24" spans="1:38" ht="18.600000000000001">
      <c r="A24" s="12"/>
      <c r="B24" s="125">
        <v>22</v>
      </c>
      <c r="C24" s="388" t="s">
        <v>35</v>
      </c>
      <c r="D24" s="229">
        <f>SUM(M24+S24+Y24+AE24)</f>
        <v>2141</v>
      </c>
      <c r="E24" s="229">
        <v>2203</v>
      </c>
      <c r="F24" s="230">
        <f>SUM(D24)/20</f>
        <v>107.05</v>
      </c>
      <c r="G24" s="231"/>
      <c r="H24" s="232">
        <v>102</v>
      </c>
      <c r="I24" s="232">
        <v>117</v>
      </c>
      <c r="J24" s="232">
        <v>104</v>
      </c>
      <c r="K24" s="232">
        <v>79</v>
      </c>
      <c r="L24" s="232">
        <v>112</v>
      </c>
      <c r="M24" s="233">
        <f>SUM(H24:L24)</f>
        <v>514</v>
      </c>
      <c r="N24" s="232">
        <v>109</v>
      </c>
      <c r="O24" s="232">
        <v>103</v>
      </c>
      <c r="P24" s="232">
        <v>111</v>
      </c>
      <c r="Q24" s="232">
        <v>112</v>
      </c>
      <c r="R24" s="232">
        <v>104</v>
      </c>
      <c r="S24" s="233">
        <f>SUM(N24:R24)</f>
        <v>539</v>
      </c>
      <c r="T24" s="382">
        <v>81</v>
      </c>
      <c r="U24" s="232">
        <v>93</v>
      </c>
      <c r="V24" s="232">
        <v>143</v>
      </c>
      <c r="W24" s="232">
        <v>100</v>
      </c>
      <c r="X24" s="232">
        <v>130</v>
      </c>
      <c r="Y24" s="233">
        <f>SUM(T24:X24)</f>
        <v>547</v>
      </c>
      <c r="Z24" s="385">
        <v>111</v>
      </c>
      <c r="AA24" s="385">
        <v>102</v>
      </c>
      <c r="AB24" s="385">
        <v>123</v>
      </c>
      <c r="AC24" s="385">
        <v>103</v>
      </c>
      <c r="AD24" s="385">
        <v>102</v>
      </c>
      <c r="AE24" s="234">
        <f>SUM(Z24:AD24)</f>
        <v>541</v>
      </c>
      <c r="AF24" s="12"/>
      <c r="AG24" s="111"/>
      <c r="AH24" s="111"/>
      <c r="AI24" s="111"/>
      <c r="AJ24" s="111"/>
      <c r="AK24" s="111"/>
      <c r="AL24" s="111"/>
    </row>
    <row r="25" spans="1:38" ht="18.600000000000001">
      <c r="A25" s="12"/>
      <c r="B25" s="125">
        <v>23</v>
      </c>
      <c r="C25" s="388" t="s">
        <v>70</v>
      </c>
      <c r="D25" s="229">
        <f>SUM(M25+S25+Y25+AE25)</f>
        <v>2129</v>
      </c>
      <c r="E25" s="178"/>
      <c r="F25" s="230">
        <f>SUM(D25)/20</f>
        <v>106.45</v>
      </c>
      <c r="G25" s="231"/>
      <c r="H25" s="232">
        <v>125</v>
      </c>
      <c r="I25" s="232">
        <v>104</v>
      </c>
      <c r="J25" s="232">
        <v>78</v>
      </c>
      <c r="K25" s="232">
        <v>93</v>
      </c>
      <c r="L25" s="232">
        <v>100</v>
      </c>
      <c r="M25" s="233">
        <f>SUM(H25:L25)</f>
        <v>500</v>
      </c>
      <c r="N25" s="232">
        <v>120</v>
      </c>
      <c r="O25" s="232">
        <v>124</v>
      </c>
      <c r="P25" s="232">
        <v>97</v>
      </c>
      <c r="Q25" s="232">
        <v>112</v>
      </c>
      <c r="R25" s="232">
        <v>72</v>
      </c>
      <c r="S25" s="233">
        <f>SUM(N25:R25)</f>
        <v>525</v>
      </c>
      <c r="T25" s="382">
        <v>127</v>
      </c>
      <c r="U25" s="382">
        <v>74</v>
      </c>
      <c r="V25" s="382">
        <v>127</v>
      </c>
      <c r="W25" s="382">
        <v>91</v>
      </c>
      <c r="X25" s="232">
        <v>117</v>
      </c>
      <c r="Y25" s="233">
        <f>SUM(T25:X25)</f>
        <v>536</v>
      </c>
      <c r="Z25" s="385">
        <v>90</v>
      </c>
      <c r="AA25" s="385">
        <v>107</v>
      </c>
      <c r="AB25" s="385">
        <v>123</v>
      </c>
      <c r="AC25" s="385">
        <v>122</v>
      </c>
      <c r="AD25" s="385">
        <v>126</v>
      </c>
      <c r="AE25" s="234">
        <f>SUM(Z25:AD25)</f>
        <v>568</v>
      </c>
      <c r="AF25" s="12"/>
      <c r="AG25" s="111"/>
      <c r="AH25" s="111"/>
      <c r="AI25" s="111"/>
      <c r="AJ25" s="111"/>
      <c r="AK25" s="111"/>
      <c r="AL25" s="111"/>
    </row>
    <row r="26" spans="1:38" ht="18.600000000000001">
      <c r="A26" s="12"/>
      <c r="B26" s="125">
        <v>24</v>
      </c>
      <c r="C26" s="388" t="s">
        <v>39</v>
      </c>
      <c r="D26" s="229">
        <f>SUM(M26+S26+Y26+AE26)</f>
        <v>2111</v>
      </c>
      <c r="E26" s="178"/>
      <c r="F26" s="230">
        <f>SUM(D26)/20</f>
        <v>105.55</v>
      </c>
      <c r="G26" s="231"/>
      <c r="H26" s="232">
        <v>112</v>
      </c>
      <c r="I26" s="232">
        <v>106</v>
      </c>
      <c r="J26" s="232">
        <v>101</v>
      </c>
      <c r="K26" s="232">
        <v>106</v>
      </c>
      <c r="L26" s="232">
        <v>96</v>
      </c>
      <c r="M26" s="233">
        <f>SUM(H26:L26)</f>
        <v>521</v>
      </c>
      <c r="N26" s="232">
        <v>123</v>
      </c>
      <c r="O26" s="232">
        <v>122</v>
      </c>
      <c r="P26" s="232">
        <v>124</v>
      </c>
      <c r="Q26" s="232">
        <v>124</v>
      </c>
      <c r="R26" s="232">
        <v>87</v>
      </c>
      <c r="S26" s="233">
        <f>SUM(N26:R26)</f>
        <v>580</v>
      </c>
      <c r="T26" s="232">
        <v>100</v>
      </c>
      <c r="U26" s="232">
        <v>92</v>
      </c>
      <c r="V26" s="232">
        <v>106</v>
      </c>
      <c r="W26" s="232">
        <v>109</v>
      </c>
      <c r="X26" s="232">
        <v>93</v>
      </c>
      <c r="Y26" s="233">
        <f>SUM(T26:X26)</f>
        <v>500</v>
      </c>
      <c r="Z26" s="385">
        <v>93</v>
      </c>
      <c r="AA26" s="385">
        <v>93</v>
      </c>
      <c r="AB26" s="385">
        <v>96</v>
      </c>
      <c r="AC26" s="385">
        <v>131</v>
      </c>
      <c r="AD26" s="385">
        <v>97</v>
      </c>
      <c r="AE26" s="234">
        <f>SUM(Z26:AD26)</f>
        <v>510</v>
      </c>
      <c r="AF26" s="12"/>
      <c r="AG26" s="111"/>
      <c r="AH26" s="111"/>
      <c r="AI26" s="111"/>
      <c r="AJ26" s="111"/>
      <c r="AK26" s="111"/>
      <c r="AL26" s="111"/>
    </row>
    <row r="27" spans="1:38" ht="18.600000000000001">
      <c r="A27" s="12"/>
      <c r="B27" s="125">
        <v>25</v>
      </c>
      <c r="C27" s="388" t="s">
        <v>38</v>
      </c>
      <c r="D27" s="229">
        <f>SUM(M27+S27+Y27+AE27)</f>
        <v>1899</v>
      </c>
      <c r="E27" s="229">
        <v>2149</v>
      </c>
      <c r="F27" s="230">
        <f>SUM(D27)/20</f>
        <v>94.95</v>
      </c>
      <c r="G27" s="231"/>
      <c r="H27" s="232">
        <v>86</v>
      </c>
      <c r="I27" s="232">
        <v>94</v>
      </c>
      <c r="J27" s="232">
        <v>95</v>
      </c>
      <c r="K27" s="232">
        <v>88</v>
      </c>
      <c r="L27" s="232">
        <v>109</v>
      </c>
      <c r="M27" s="233">
        <f>SUM(H27:L27)</f>
        <v>472</v>
      </c>
      <c r="N27" s="232">
        <v>69</v>
      </c>
      <c r="O27" s="232">
        <v>80</v>
      </c>
      <c r="P27" s="232">
        <v>107</v>
      </c>
      <c r="Q27" s="232">
        <v>89</v>
      </c>
      <c r="R27" s="232">
        <v>124</v>
      </c>
      <c r="S27" s="233">
        <f>SUM(N27:R27)</f>
        <v>469</v>
      </c>
      <c r="T27" s="382">
        <v>69</v>
      </c>
      <c r="U27" s="232">
        <v>85</v>
      </c>
      <c r="V27" s="232">
        <v>117</v>
      </c>
      <c r="W27" s="232">
        <v>103</v>
      </c>
      <c r="X27" s="232">
        <v>106</v>
      </c>
      <c r="Y27" s="233">
        <f>SUM(T27:X27)</f>
        <v>480</v>
      </c>
      <c r="Z27" s="385">
        <v>73</v>
      </c>
      <c r="AA27" s="385">
        <v>97</v>
      </c>
      <c r="AB27" s="385">
        <v>108</v>
      </c>
      <c r="AC27" s="385">
        <v>88</v>
      </c>
      <c r="AD27" s="385">
        <v>112</v>
      </c>
      <c r="AE27" s="234">
        <f>SUM(Z27:AD27)</f>
        <v>478</v>
      </c>
      <c r="AF27" s="12"/>
      <c r="AG27" s="111"/>
      <c r="AH27" s="111"/>
      <c r="AI27" s="111"/>
      <c r="AJ27" s="111"/>
      <c r="AK27" s="111"/>
      <c r="AL27" s="111"/>
    </row>
    <row r="28" spans="1:38" ht="18.600000000000001">
      <c r="A28" s="12"/>
      <c r="B28" s="125">
        <v>26</v>
      </c>
      <c r="C28" s="388" t="s">
        <v>72</v>
      </c>
      <c r="D28" s="229">
        <f>SUM(M28+S28+Y28+AE28)</f>
        <v>1865</v>
      </c>
      <c r="E28" s="229">
        <v>2121</v>
      </c>
      <c r="F28" s="230">
        <f>SUM(D28)/20</f>
        <v>93.25</v>
      </c>
      <c r="G28" s="231"/>
      <c r="H28" s="232">
        <v>74</v>
      </c>
      <c r="I28" s="232">
        <v>97</v>
      </c>
      <c r="J28" s="232">
        <v>104</v>
      </c>
      <c r="K28" s="232">
        <v>97</v>
      </c>
      <c r="L28" s="232">
        <v>105</v>
      </c>
      <c r="M28" s="233">
        <f>SUM(H28:L28)</f>
        <v>477</v>
      </c>
      <c r="N28" s="232">
        <v>81</v>
      </c>
      <c r="O28" s="232">
        <v>95</v>
      </c>
      <c r="P28" s="232">
        <v>89</v>
      </c>
      <c r="Q28" s="232">
        <v>98</v>
      </c>
      <c r="R28" s="232">
        <v>100</v>
      </c>
      <c r="S28" s="233">
        <f>SUM(N28:R28)</f>
        <v>463</v>
      </c>
      <c r="T28" s="232">
        <v>104</v>
      </c>
      <c r="U28" s="232">
        <v>72</v>
      </c>
      <c r="V28" s="232">
        <v>103</v>
      </c>
      <c r="W28" s="232">
        <v>100</v>
      </c>
      <c r="X28" s="232">
        <v>66</v>
      </c>
      <c r="Y28" s="233">
        <f>SUM(T28:X28)</f>
        <v>445</v>
      </c>
      <c r="Z28" s="385">
        <v>90</v>
      </c>
      <c r="AA28" s="385">
        <v>106</v>
      </c>
      <c r="AB28" s="385">
        <v>103</v>
      </c>
      <c r="AC28" s="385">
        <v>93</v>
      </c>
      <c r="AD28" s="385">
        <v>88</v>
      </c>
      <c r="AE28" s="234">
        <f>SUM(Z28:AD28)</f>
        <v>480</v>
      </c>
      <c r="AF28" s="12"/>
      <c r="AG28" s="111"/>
      <c r="AH28" s="111"/>
      <c r="AI28" s="111"/>
      <c r="AJ28" s="111"/>
      <c r="AK28" s="111"/>
      <c r="AL28" s="111"/>
    </row>
    <row r="29" spans="1:38" ht="18.600000000000001">
      <c r="A29" s="12"/>
      <c r="B29" s="225">
        <v>27</v>
      </c>
      <c r="C29" s="388" t="s">
        <v>30</v>
      </c>
      <c r="D29" s="229">
        <f>SUM(M29+S29+Y29+AE29)</f>
        <v>0</v>
      </c>
      <c r="E29" s="178"/>
      <c r="F29" s="230">
        <f>SUM(D29)/20</f>
        <v>0</v>
      </c>
      <c r="G29" s="231"/>
      <c r="H29" s="232">
        <v>0</v>
      </c>
      <c r="I29" s="232">
        <v>0</v>
      </c>
      <c r="J29" s="232">
        <v>0</v>
      </c>
      <c r="K29" s="232">
        <v>0</v>
      </c>
      <c r="L29" s="232">
        <v>0</v>
      </c>
      <c r="M29" s="233">
        <f>SUM(H29:L29)</f>
        <v>0</v>
      </c>
      <c r="N29" s="232">
        <v>0</v>
      </c>
      <c r="O29" s="232">
        <v>0</v>
      </c>
      <c r="P29" s="232">
        <v>0</v>
      </c>
      <c r="Q29" s="232">
        <v>0</v>
      </c>
      <c r="R29" s="232">
        <v>0</v>
      </c>
      <c r="S29" s="233">
        <f>SUM(N29:R29)</f>
        <v>0</v>
      </c>
      <c r="T29" s="382">
        <v>0</v>
      </c>
      <c r="U29" s="232">
        <v>0</v>
      </c>
      <c r="V29" s="232">
        <v>0</v>
      </c>
      <c r="W29" s="232">
        <v>0</v>
      </c>
      <c r="X29" s="232">
        <v>0</v>
      </c>
      <c r="Y29" s="233">
        <f>SUM(T29:X29)</f>
        <v>0</v>
      </c>
      <c r="Z29" s="385">
        <v>0</v>
      </c>
      <c r="AA29" s="385">
        <v>0</v>
      </c>
      <c r="AB29" s="385">
        <v>0</v>
      </c>
      <c r="AC29" s="385">
        <v>0</v>
      </c>
      <c r="AD29" s="385">
        <v>0</v>
      </c>
      <c r="AE29" s="234">
        <f>SUM(Z29:AD29)</f>
        <v>0</v>
      </c>
      <c r="AF29" s="12"/>
      <c r="AG29" s="111"/>
      <c r="AH29" s="111"/>
      <c r="AI29" s="111"/>
      <c r="AJ29" s="111"/>
      <c r="AK29" s="111"/>
      <c r="AL29" s="111"/>
    </row>
    <row r="30" spans="1:38" ht="18.600000000000001">
      <c r="A30" s="12"/>
      <c r="B30" s="225">
        <v>28</v>
      </c>
      <c r="C30" s="168" t="s">
        <v>31</v>
      </c>
      <c r="D30" s="229">
        <f>SUM(M30+S30+Y30+AE30)</f>
        <v>0</v>
      </c>
      <c r="E30" s="178"/>
      <c r="F30" s="230">
        <f>SUM(D30)/20</f>
        <v>0</v>
      </c>
      <c r="G30" s="231"/>
      <c r="H30" s="232">
        <v>0</v>
      </c>
      <c r="I30" s="232">
        <v>0</v>
      </c>
      <c r="J30" s="232">
        <v>0</v>
      </c>
      <c r="K30" s="232">
        <v>0</v>
      </c>
      <c r="L30" s="232">
        <v>0</v>
      </c>
      <c r="M30" s="233">
        <f>SUM(H30:L30)</f>
        <v>0</v>
      </c>
      <c r="N30" s="232">
        <v>0</v>
      </c>
      <c r="O30" s="232">
        <v>0</v>
      </c>
      <c r="P30" s="232">
        <v>0</v>
      </c>
      <c r="Q30" s="232">
        <v>0</v>
      </c>
      <c r="R30" s="232">
        <v>0</v>
      </c>
      <c r="S30" s="233">
        <f>SUM(N30:R30)</f>
        <v>0</v>
      </c>
      <c r="T30" s="382">
        <v>0</v>
      </c>
      <c r="U30" s="232">
        <v>0</v>
      </c>
      <c r="V30" s="232">
        <v>0</v>
      </c>
      <c r="W30" s="232">
        <v>0</v>
      </c>
      <c r="X30" s="232">
        <v>0</v>
      </c>
      <c r="Y30" s="233">
        <f>SUM(T30:X30)</f>
        <v>0</v>
      </c>
      <c r="Z30" s="387">
        <v>0</v>
      </c>
      <c r="AA30" s="387">
        <v>0</v>
      </c>
      <c r="AB30" s="387">
        <v>0</v>
      </c>
      <c r="AC30" s="387">
        <v>0</v>
      </c>
      <c r="AD30" s="387">
        <v>0</v>
      </c>
      <c r="AE30" s="234">
        <f>SUM(Z30:AD30)</f>
        <v>0</v>
      </c>
      <c r="AF30" s="12"/>
      <c r="AG30" s="111"/>
      <c r="AH30" s="111"/>
      <c r="AI30" s="111"/>
      <c r="AJ30" s="111"/>
      <c r="AK30" s="111"/>
      <c r="AL30" s="111"/>
    </row>
    <row r="31" spans="1:38" ht="18.600000000000001">
      <c r="A31" s="12"/>
      <c r="B31" s="225">
        <v>29</v>
      </c>
      <c r="C31" s="388" t="s">
        <v>75</v>
      </c>
      <c r="D31" s="229">
        <f>SUM(M31+S31+Y31+AE31)</f>
        <v>0</v>
      </c>
      <c r="E31" s="178"/>
      <c r="F31" s="230">
        <f>SUM(D31)/20</f>
        <v>0</v>
      </c>
      <c r="G31" s="231"/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3">
        <f>SUM(H31:L31)</f>
        <v>0</v>
      </c>
      <c r="N31" s="232">
        <v>0</v>
      </c>
      <c r="O31" s="232">
        <v>0</v>
      </c>
      <c r="P31" s="232">
        <v>0</v>
      </c>
      <c r="Q31" s="232">
        <v>0</v>
      </c>
      <c r="R31" s="232">
        <v>0</v>
      </c>
      <c r="S31" s="233">
        <f>SUM(N31:R31)</f>
        <v>0</v>
      </c>
      <c r="T31" s="382">
        <v>0</v>
      </c>
      <c r="U31" s="232">
        <v>0</v>
      </c>
      <c r="V31" s="232">
        <v>0</v>
      </c>
      <c r="W31" s="232">
        <v>0</v>
      </c>
      <c r="X31" s="232">
        <v>0</v>
      </c>
      <c r="Y31" s="233">
        <f>SUM(T31:X31)</f>
        <v>0</v>
      </c>
      <c r="Z31" s="385">
        <v>0</v>
      </c>
      <c r="AA31" s="385">
        <v>0</v>
      </c>
      <c r="AB31" s="385">
        <v>0</v>
      </c>
      <c r="AC31" s="385">
        <v>0</v>
      </c>
      <c r="AD31" s="385">
        <v>0</v>
      </c>
      <c r="AE31" s="234">
        <f>SUM(Z31:AD31)</f>
        <v>0</v>
      </c>
      <c r="AF31" s="12"/>
      <c r="AG31" s="111"/>
      <c r="AH31" s="111"/>
      <c r="AI31" s="111"/>
      <c r="AJ31" s="111"/>
      <c r="AK31" s="111"/>
      <c r="AL31" s="111"/>
    </row>
    <row r="32" spans="1:38" ht="18.600000000000001">
      <c r="A32" s="12"/>
      <c r="B32" s="225">
        <v>30</v>
      </c>
      <c r="C32" s="388" t="s">
        <v>82</v>
      </c>
      <c r="D32" s="229">
        <f>SUM(M32+S32+Y32+AE32)</f>
        <v>0</v>
      </c>
      <c r="E32" s="178"/>
      <c r="F32" s="230">
        <f>SUM(D32)/20</f>
        <v>0</v>
      </c>
      <c r="G32" s="231"/>
      <c r="H32" s="232">
        <v>0</v>
      </c>
      <c r="I32" s="232">
        <v>0</v>
      </c>
      <c r="J32" s="232">
        <v>0</v>
      </c>
      <c r="K32" s="232">
        <v>0</v>
      </c>
      <c r="L32" s="232">
        <v>0</v>
      </c>
      <c r="M32" s="233">
        <f>SUM(H32:L32)</f>
        <v>0</v>
      </c>
      <c r="N32" s="232">
        <v>0</v>
      </c>
      <c r="O32" s="232">
        <v>0</v>
      </c>
      <c r="P32" s="232">
        <v>0</v>
      </c>
      <c r="Q32" s="232">
        <v>0</v>
      </c>
      <c r="R32" s="232">
        <v>0</v>
      </c>
      <c r="S32" s="233">
        <f>SUM(N32:R32)</f>
        <v>0</v>
      </c>
      <c r="T32" s="232">
        <v>0</v>
      </c>
      <c r="U32" s="232">
        <v>0</v>
      </c>
      <c r="V32" s="232">
        <v>0</v>
      </c>
      <c r="W32" s="232">
        <v>0</v>
      </c>
      <c r="X32" s="232">
        <v>0</v>
      </c>
      <c r="Y32" s="233">
        <f>SUM(T32:X32)</f>
        <v>0</v>
      </c>
      <c r="Z32" s="385">
        <v>0</v>
      </c>
      <c r="AA32" s="385">
        <v>0</v>
      </c>
      <c r="AB32" s="385">
        <v>0</v>
      </c>
      <c r="AC32" s="385">
        <v>0</v>
      </c>
      <c r="AD32" s="385">
        <v>0</v>
      </c>
      <c r="AE32" s="234">
        <f>SUM(Z32:AD32)</f>
        <v>0</v>
      </c>
      <c r="AF32" s="12"/>
      <c r="AG32" s="111"/>
      <c r="AH32" s="111"/>
      <c r="AI32" s="111"/>
      <c r="AJ32" s="111"/>
      <c r="AK32" s="111"/>
      <c r="AL32" s="111"/>
    </row>
    <row r="33" spans="1:38" ht="19.2" thickBot="1">
      <c r="A33" s="12"/>
      <c r="B33" s="288">
        <v>31</v>
      </c>
      <c r="C33" s="390" t="s">
        <v>59</v>
      </c>
      <c r="D33" s="235">
        <f>SUM(M33+S33+Y33+AE33)</f>
        <v>0</v>
      </c>
      <c r="E33" s="236"/>
      <c r="F33" s="237">
        <f>SUM(D33)/20</f>
        <v>0</v>
      </c>
      <c r="G33" s="179"/>
      <c r="H33" s="238">
        <v>0</v>
      </c>
      <c r="I33" s="238">
        <v>0</v>
      </c>
      <c r="J33" s="238">
        <v>0</v>
      </c>
      <c r="K33" s="238">
        <v>0</v>
      </c>
      <c r="L33" s="238">
        <v>0</v>
      </c>
      <c r="M33" s="239">
        <f>SUM(H33:L33)</f>
        <v>0</v>
      </c>
      <c r="N33" s="238">
        <v>0</v>
      </c>
      <c r="O33" s="238">
        <v>0</v>
      </c>
      <c r="P33" s="238">
        <v>0</v>
      </c>
      <c r="Q33" s="238">
        <v>0</v>
      </c>
      <c r="R33" s="238">
        <v>0</v>
      </c>
      <c r="S33" s="239">
        <f>SUM(N33:R33)</f>
        <v>0</v>
      </c>
      <c r="T33" s="238">
        <v>0</v>
      </c>
      <c r="U33" s="238">
        <v>0</v>
      </c>
      <c r="V33" s="238">
        <v>0</v>
      </c>
      <c r="W33" s="238">
        <v>0</v>
      </c>
      <c r="X33" s="238">
        <v>0</v>
      </c>
      <c r="Y33" s="239">
        <f>SUM(T33:X33)</f>
        <v>0</v>
      </c>
      <c r="Z33" s="238">
        <v>0</v>
      </c>
      <c r="AA33" s="238">
        <v>0</v>
      </c>
      <c r="AB33" s="238">
        <v>0</v>
      </c>
      <c r="AC33" s="238">
        <v>0</v>
      </c>
      <c r="AD33" s="238">
        <v>0</v>
      </c>
      <c r="AE33" s="240">
        <f>SUM(Z33:AD33)</f>
        <v>0</v>
      </c>
      <c r="AF33" s="12"/>
      <c r="AG33" s="111"/>
      <c r="AH33" s="111"/>
      <c r="AI33" s="111"/>
      <c r="AJ33" s="111"/>
      <c r="AK33" s="111"/>
      <c r="AL33" s="111"/>
    </row>
    <row r="34" spans="1:38" ht="18.600000000000001">
      <c r="A34" s="12"/>
      <c r="B34" s="15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11"/>
      <c r="AH34" s="111"/>
      <c r="AI34" s="111"/>
      <c r="AJ34" s="111"/>
      <c r="AK34" s="111"/>
      <c r="AL34" s="111"/>
    </row>
    <row r="35" spans="1:38" ht="18.600000000000001">
      <c r="A35" s="12"/>
      <c r="B35" s="15"/>
      <c r="C35" s="67"/>
      <c r="D35" s="54"/>
      <c r="E35" s="17"/>
      <c r="F35" s="69"/>
      <c r="G35" s="18"/>
      <c r="H35" s="68"/>
      <c r="I35" s="68"/>
      <c r="J35" s="68"/>
      <c r="K35" s="68"/>
      <c r="L35" s="68"/>
      <c r="M35" s="54"/>
      <c r="N35" s="68"/>
      <c r="O35" s="68"/>
      <c r="P35" s="68"/>
      <c r="Q35" s="68"/>
      <c r="R35" s="68"/>
      <c r="S35" s="54"/>
      <c r="T35" s="20"/>
      <c r="U35" s="68"/>
      <c r="V35" s="68"/>
      <c r="W35" s="68"/>
      <c r="X35" s="68"/>
      <c r="Y35" s="54"/>
      <c r="Z35" s="12"/>
      <c r="AA35" s="12"/>
      <c r="AB35" s="12"/>
      <c r="AC35" s="12"/>
      <c r="AD35" s="12"/>
      <c r="AE35" s="12"/>
      <c r="AF35" s="12"/>
      <c r="AG35" s="111"/>
      <c r="AH35" s="111"/>
      <c r="AI35" s="111"/>
      <c r="AJ35" s="111"/>
      <c r="AK35" s="111"/>
      <c r="AL35" s="111"/>
    </row>
    <row r="36" spans="1:38" ht="18.600000000000001">
      <c r="A36" s="12"/>
      <c r="B36" s="15"/>
      <c r="C36" s="67"/>
      <c r="D36" s="54"/>
      <c r="E36" s="17"/>
      <c r="F36" s="69"/>
      <c r="G36" s="18"/>
      <c r="H36" s="68"/>
      <c r="I36" s="68"/>
      <c r="J36" s="68"/>
      <c r="K36" s="68"/>
      <c r="L36" s="68"/>
      <c r="M36" s="54"/>
      <c r="N36" s="68"/>
      <c r="O36" s="68"/>
      <c r="P36" s="68"/>
      <c r="Q36" s="68"/>
      <c r="R36" s="68"/>
      <c r="S36" s="54"/>
      <c r="T36" s="20"/>
      <c r="U36" s="68"/>
      <c r="V36" s="68"/>
      <c r="W36" s="68"/>
      <c r="X36" s="68"/>
      <c r="Y36" s="54"/>
      <c r="Z36" s="12"/>
      <c r="AA36" s="12"/>
      <c r="AB36" s="12"/>
      <c r="AC36" s="12"/>
      <c r="AD36" s="12"/>
      <c r="AE36" s="12"/>
      <c r="AF36" s="12"/>
      <c r="AG36" s="111"/>
      <c r="AH36" s="111"/>
      <c r="AI36" s="111"/>
      <c r="AJ36" s="111"/>
      <c r="AK36" s="111"/>
      <c r="AL36" s="111"/>
    </row>
    <row r="37" spans="1:38" ht="18.600000000000001">
      <c r="A37" s="12"/>
      <c r="B37" s="15"/>
      <c r="C37" s="67"/>
      <c r="D37" s="54"/>
      <c r="E37" s="17"/>
      <c r="F37" s="69"/>
      <c r="G37" s="18"/>
      <c r="H37" s="68"/>
      <c r="I37" s="68"/>
      <c r="J37" s="68"/>
      <c r="K37" s="68"/>
      <c r="L37" s="68"/>
      <c r="M37" s="54"/>
      <c r="N37" s="68"/>
      <c r="O37" s="68"/>
      <c r="P37" s="68"/>
      <c r="Q37" s="68"/>
      <c r="R37" s="68"/>
      <c r="S37" s="54"/>
      <c r="T37" s="20"/>
      <c r="U37" s="68"/>
      <c r="V37" s="68"/>
      <c r="W37" s="68"/>
      <c r="X37" s="68"/>
      <c r="Y37" s="54"/>
      <c r="Z37" s="12"/>
      <c r="AA37" s="12"/>
      <c r="AB37" s="12"/>
      <c r="AC37" s="12"/>
      <c r="AD37" s="12"/>
      <c r="AE37" s="12"/>
      <c r="AF37" s="12"/>
      <c r="AG37" s="111"/>
      <c r="AH37" s="111"/>
      <c r="AI37" s="111"/>
      <c r="AJ37" s="111"/>
      <c r="AK37" s="111"/>
      <c r="AL37" s="111"/>
    </row>
    <row r="38" spans="1:38" ht="18.600000000000001">
      <c r="A38" s="12"/>
      <c r="B38" s="15"/>
      <c r="C38" s="67"/>
      <c r="D38" s="54"/>
      <c r="E38" s="17"/>
      <c r="F38" s="69"/>
      <c r="G38" s="18"/>
      <c r="H38" s="68"/>
      <c r="I38" s="68"/>
      <c r="J38" s="68"/>
      <c r="K38" s="68"/>
      <c r="L38" s="68"/>
      <c r="M38" s="54"/>
      <c r="N38" s="68"/>
      <c r="O38" s="68"/>
      <c r="P38" s="68"/>
      <c r="Q38" s="68"/>
      <c r="R38" s="68"/>
      <c r="S38" s="54"/>
      <c r="T38" s="20"/>
      <c r="U38" s="68"/>
      <c r="V38" s="68"/>
      <c r="W38" s="68"/>
      <c r="X38" s="68"/>
      <c r="Y38" s="54"/>
      <c r="Z38" s="12"/>
      <c r="AA38" s="12"/>
      <c r="AB38" s="12"/>
      <c r="AC38" s="12"/>
      <c r="AD38" s="12"/>
      <c r="AE38" s="12"/>
      <c r="AF38" s="12"/>
      <c r="AG38" s="111"/>
      <c r="AH38" s="111"/>
      <c r="AI38" s="111"/>
      <c r="AJ38" s="111"/>
      <c r="AK38" s="111"/>
      <c r="AL38" s="111"/>
    </row>
    <row r="39" spans="1:38" ht="18.600000000000001">
      <c r="A39" s="12"/>
      <c r="B39" s="15"/>
      <c r="C39" s="67"/>
      <c r="D39" s="54"/>
      <c r="E39" s="17"/>
      <c r="F39" s="69"/>
      <c r="G39" s="18"/>
      <c r="H39" s="68"/>
      <c r="I39" s="68"/>
      <c r="J39" s="68"/>
      <c r="K39" s="68"/>
      <c r="L39" s="68"/>
      <c r="M39" s="54"/>
      <c r="N39" s="68"/>
      <c r="O39" s="68"/>
      <c r="P39" s="68"/>
      <c r="Q39" s="68"/>
      <c r="R39" s="68"/>
      <c r="S39" s="54"/>
      <c r="T39" s="20"/>
      <c r="U39" s="68"/>
      <c r="V39" s="68"/>
      <c r="W39" s="68"/>
      <c r="X39" s="68"/>
      <c r="Y39" s="54"/>
      <c r="Z39" s="12"/>
      <c r="AA39" s="12"/>
      <c r="AB39" s="12"/>
      <c r="AC39" s="12"/>
      <c r="AD39" s="12"/>
      <c r="AE39" s="12"/>
      <c r="AF39" s="12"/>
      <c r="AG39" s="111"/>
      <c r="AH39" s="111"/>
      <c r="AI39" s="111"/>
      <c r="AJ39" s="111"/>
      <c r="AK39" s="111"/>
      <c r="AL39" s="111"/>
    </row>
    <row r="40" spans="1:38" ht="18.600000000000001">
      <c r="A40" s="12"/>
      <c r="B40" s="15"/>
      <c r="C40" s="67"/>
      <c r="D40" s="54"/>
      <c r="E40" s="17"/>
      <c r="F40" s="69"/>
      <c r="G40" s="18"/>
      <c r="H40" s="68"/>
      <c r="I40" s="68"/>
      <c r="J40" s="68"/>
      <c r="K40" s="68"/>
      <c r="L40" s="68"/>
      <c r="M40" s="54"/>
      <c r="N40" s="68"/>
      <c r="O40" s="68"/>
      <c r="P40" s="68"/>
      <c r="Q40" s="68"/>
      <c r="R40" s="68"/>
      <c r="S40" s="54"/>
      <c r="T40" s="20"/>
      <c r="U40" s="68"/>
      <c r="V40" s="68"/>
      <c r="W40" s="68"/>
      <c r="X40" s="68"/>
      <c r="Y40" s="54"/>
      <c r="Z40" s="12"/>
      <c r="AA40" s="12"/>
      <c r="AB40" s="12"/>
      <c r="AC40" s="12"/>
      <c r="AD40" s="12"/>
      <c r="AE40" s="12"/>
      <c r="AF40" s="12"/>
      <c r="AG40" s="111"/>
      <c r="AH40" s="111"/>
      <c r="AI40" s="111"/>
      <c r="AJ40" s="111"/>
      <c r="AK40" s="111"/>
      <c r="AL40" s="111"/>
    </row>
    <row r="41" spans="1:38" ht="18.600000000000001">
      <c r="A41" s="12"/>
      <c r="B41" s="14"/>
      <c r="C41" s="70"/>
      <c r="D41" s="71"/>
      <c r="E41" s="71"/>
      <c r="F41" s="72"/>
      <c r="G41" s="72"/>
      <c r="H41" s="73"/>
      <c r="I41" s="73"/>
      <c r="J41" s="73"/>
      <c r="K41" s="73"/>
      <c r="L41" s="73"/>
      <c r="M41" s="71"/>
      <c r="N41" s="73"/>
      <c r="O41" s="73"/>
      <c r="P41" s="73"/>
      <c r="Q41" s="73"/>
      <c r="R41" s="73"/>
      <c r="S41" s="71"/>
      <c r="T41" s="20"/>
      <c r="U41" s="73"/>
      <c r="V41" s="73"/>
      <c r="W41" s="73"/>
      <c r="X41" s="73"/>
      <c r="Y41" s="71"/>
      <c r="Z41" s="12"/>
      <c r="AA41" s="12"/>
      <c r="AB41" s="12"/>
      <c r="AC41" s="12"/>
      <c r="AD41" s="12"/>
      <c r="AE41" s="12"/>
      <c r="AF41" s="12"/>
      <c r="AG41" s="111"/>
      <c r="AH41" s="111"/>
      <c r="AI41" s="111"/>
      <c r="AJ41" s="111"/>
      <c r="AK41" s="111"/>
      <c r="AL41" s="111"/>
    </row>
    <row r="42" spans="1:38" ht="18.600000000000001">
      <c r="A42" s="12"/>
      <c r="B42" s="14"/>
      <c r="C42" s="70"/>
      <c r="D42" s="71"/>
      <c r="E42" s="71"/>
      <c r="F42" s="72"/>
      <c r="G42" s="72"/>
      <c r="H42" s="73"/>
      <c r="I42" s="73"/>
      <c r="J42" s="73"/>
      <c r="K42" s="73"/>
      <c r="L42" s="73"/>
      <c r="M42" s="71"/>
      <c r="N42" s="73"/>
      <c r="O42" s="73"/>
      <c r="P42" s="73"/>
      <c r="Q42" s="73"/>
      <c r="R42" s="73"/>
      <c r="S42" s="71"/>
      <c r="T42" s="20"/>
      <c r="U42" s="73"/>
      <c r="V42" s="73"/>
      <c r="W42" s="73"/>
      <c r="X42" s="73"/>
      <c r="Y42" s="71"/>
      <c r="Z42" s="12"/>
      <c r="AA42" s="12"/>
      <c r="AB42" s="12"/>
      <c r="AC42" s="12"/>
      <c r="AD42" s="12"/>
      <c r="AE42" s="12"/>
      <c r="AF42" s="12"/>
      <c r="AG42" s="111"/>
      <c r="AH42" s="111"/>
      <c r="AI42" s="111"/>
      <c r="AJ42" s="111"/>
      <c r="AK42" s="111"/>
      <c r="AL42" s="111"/>
    </row>
    <row r="43" spans="1:38" ht="18.600000000000001">
      <c r="A43" s="12"/>
      <c r="B43" s="14"/>
      <c r="C43" s="70"/>
      <c r="D43" s="71"/>
      <c r="E43" s="71"/>
      <c r="F43" s="72"/>
      <c r="G43" s="72"/>
      <c r="H43" s="73"/>
      <c r="I43" s="73"/>
      <c r="J43" s="73"/>
      <c r="K43" s="73"/>
      <c r="L43" s="73"/>
      <c r="M43" s="71"/>
      <c r="N43" s="73"/>
      <c r="O43" s="73"/>
      <c r="P43" s="73"/>
      <c r="Q43" s="73"/>
      <c r="R43" s="73"/>
      <c r="S43" s="71"/>
      <c r="T43" s="73"/>
      <c r="U43" s="73"/>
      <c r="V43" s="73"/>
      <c r="W43" s="73"/>
      <c r="X43" s="73"/>
      <c r="Y43" s="71"/>
      <c r="Z43" s="12"/>
      <c r="AA43" s="12"/>
      <c r="AB43" s="12"/>
      <c r="AC43" s="12"/>
      <c r="AD43" s="12"/>
      <c r="AE43" s="12"/>
      <c r="AF43" s="12"/>
      <c r="AG43" s="111"/>
      <c r="AH43" s="111"/>
      <c r="AI43" s="111"/>
      <c r="AJ43" s="111"/>
      <c r="AK43" s="111"/>
      <c r="AL43" s="111"/>
    </row>
    <row r="44" spans="1:38" ht="18.600000000000001">
      <c r="A44" s="12"/>
      <c r="B44" s="14"/>
      <c r="C44" s="70"/>
      <c r="D44" s="71"/>
      <c r="E44" s="71"/>
      <c r="F44" s="72"/>
      <c r="G44" s="72"/>
      <c r="H44" s="73"/>
      <c r="I44" s="73"/>
      <c r="J44" s="73"/>
      <c r="K44" s="73"/>
      <c r="L44" s="73"/>
      <c r="M44" s="71"/>
      <c r="N44" s="73"/>
      <c r="O44" s="73"/>
      <c r="P44" s="73"/>
      <c r="Q44" s="73"/>
      <c r="R44" s="73"/>
      <c r="S44" s="71"/>
      <c r="T44" s="73"/>
      <c r="U44" s="73"/>
      <c r="V44" s="73"/>
      <c r="W44" s="73"/>
      <c r="X44" s="73"/>
      <c r="Y44" s="71"/>
      <c r="Z44" s="12"/>
      <c r="AA44" s="12"/>
      <c r="AB44" s="12"/>
      <c r="AC44" s="12"/>
      <c r="AD44" s="12"/>
      <c r="AE44" s="12"/>
      <c r="AF44" s="12"/>
      <c r="AG44" s="111"/>
      <c r="AH44" s="111"/>
      <c r="AI44" s="111"/>
      <c r="AJ44" s="111"/>
      <c r="AK44" s="111"/>
      <c r="AL44" s="111"/>
    </row>
    <row r="45" spans="1:38" ht="18.600000000000001">
      <c r="A45" s="12"/>
      <c r="B45" s="14"/>
      <c r="C45" s="70"/>
      <c r="D45" s="71"/>
      <c r="E45" s="71"/>
      <c r="F45" s="72"/>
      <c r="G45" s="72"/>
      <c r="H45" s="73"/>
      <c r="I45" s="73"/>
      <c r="J45" s="73"/>
      <c r="K45" s="73"/>
      <c r="L45" s="73"/>
      <c r="M45" s="71"/>
      <c r="N45" s="73"/>
      <c r="O45" s="73"/>
      <c r="P45" s="73"/>
      <c r="Q45" s="73"/>
      <c r="R45" s="73"/>
      <c r="S45" s="71"/>
      <c r="T45" s="73"/>
      <c r="U45" s="73"/>
      <c r="V45" s="73"/>
      <c r="W45" s="73"/>
      <c r="X45" s="73"/>
      <c r="Y45" s="71"/>
      <c r="Z45" s="12"/>
      <c r="AA45" s="12"/>
      <c r="AB45" s="12"/>
      <c r="AC45" s="12"/>
      <c r="AD45" s="12"/>
      <c r="AE45" s="12"/>
      <c r="AF45" s="12"/>
      <c r="AG45" s="111"/>
      <c r="AH45" s="111"/>
      <c r="AI45" s="111"/>
      <c r="AJ45" s="111"/>
      <c r="AK45" s="111"/>
      <c r="AL45" s="111"/>
    </row>
    <row r="46" spans="1:38" ht="18.600000000000001">
      <c r="A46" s="12"/>
      <c r="B46" s="14"/>
      <c r="C46" s="70"/>
      <c r="D46" s="71"/>
      <c r="E46" s="71"/>
      <c r="F46" s="72"/>
      <c r="G46" s="72"/>
      <c r="H46" s="73"/>
      <c r="I46" s="73"/>
      <c r="J46" s="73"/>
      <c r="K46" s="73"/>
      <c r="L46" s="73"/>
      <c r="M46" s="71"/>
      <c r="N46" s="73"/>
      <c r="O46" s="73"/>
      <c r="P46" s="73"/>
      <c r="Q46" s="73"/>
      <c r="R46" s="73"/>
      <c r="S46" s="71"/>
      <c r="T46" s="73"/>
      <c r="U46" s="73"/>
      <c r="V46" s="73"/>
      <c r="W46" s="73"/>
      <c r="X46" s="73"/>
      <c r="Y46" s="71"/>
      <c r="Z46" s="12"/>
      <c r="AA46" s="12"/>
      <c r="AB46" s="12"/>
      <c r="AC46" s="12"/>
      <c r="AD46" s="12"/>
      <c r="AE46" s="12"/>
      <c r="AF46" s="12"/>
      <c r="AG46" s="111"/>
      <c r="AH46" s="111"/>
      <c r="AI46" s="111"/>
      <c r="AJ46" s="111"/>
      <c r="AK46" s="111"/>
      <c r="AL46" s="111"/>
    </row>
    <row r="47" spans="1:38" ht="18.600000000000001">
      <c r="A47" s="12"/>
      <c r="B47" s="14"/>
      <c r="C47" s="70"/>
      <c r="D47" s="71"/>
      <c r="E47" s="71"/>
      <c r="F47" s="72"/>
      <c r="G47" s="72"/>
      <c r="H47" s="73"/>
      <c r="I47" s="73"/>
      <c r="J47" s="73"/>
      <c r="K47" s="73"/>
      <c r="L47" s="73"/>
      <c r="M47" s="71"/>
      <c r="N47" s="73"/>
      <c r="O47" s="73"/>
      <c r="P47" s="73"/>
      <c r="Q47" s="73"/>
      <c r="R47" s="73"/>
      <c r="S47" s="71"/>
      <c r="T47" s="73"/>
      <c r="U47" s="73"/>
      <c r="V47" s="73"/>
      <c r="W47" s="73"/>
      <c r="X47" s="73"/>
      <c r="Y47" s="71"/>
      <c r="Z47" s="12"/>
      <c r="AA47" s="12"/>
      <c r="AB47" s="12"/>
      <c r="AC47" s="12"/>
      <c r="AD47" s="12"/>
      <c r="AE47" s="12"/>
      <c r="AF47" s="12"/>
      <c r="AG47" s="111"/>
      <c r="AH47" s="111"/>
      <c r="AI47" s="111"/>
      <c r="AJ47" s="111"/>
      <c r="AK47" s="111"/>
      <c r="AL47" s="111"/>
    </row>
    <row r="48" spans="1:38" ht="18.600000000000001">
      <c r="A48" s="12"/>
      <c r="B48" s="14"/>
      <c r="C48" s="70"/>
      <c r="D48" s="71"/>
      <c r="E48" s="71"/>
      <c r="F48" s="72"/>
      <c r="G48" s="72"/>
      <c r="H48" s="73"/>
      <c r="I48" s="73"/>
      <c r="J48" s="73"/>
      <c r="K48" s="73"/>
      <c r="L48" s="73"/>
      <c r="M48" s="71"/>
      <c r="N48" s="73"/>
      <c r="O48" s="73"/>
      <c r="P48" s="73"/>
      <c r="Q48" s="73"/>
      <c r="R48" s="73"/>
      <c r="S48" s="71"/>
      <c r="T48" s="73"/>
      <c r="U48" s="73"/>
      <c r="V48" s="73"/>
      <c r="W48" s="73"/>
      <c r="X48" s="73"/>
      <c r="Y48" s="71"/>
      <c r="Z48" s="12"/>
      <c r="AA48" s="12"/>
      <c r="AB48" s="12"/>
      <c r="AC48" s="12"/>
      <c r="AD48" s="12"/>
      <c r="AE48" s="12"/>
      <c r="AF48" s="12"/>
      <c r="AG48" s="111"/>
      <c r="AH48" s="111"/>
      <c r="AI48" s="111"/>
      <c r="AJ48" s="111"/>
      <c r="AK48" s="111"/>
      <c r="AL48" s="111"/>
    </row>
    <row r="49" spans="1:38" ht="18.600000000000001">
      <c r="A49" s="12"/>
      <c r="B49" s="14"/>
      <c r="C49" s="70"/>
      <c r="D49" s="71"/>
      <c r="E49" s="71"/>
      <c r="F49" s="72"/>
      <c r="G49" s="72"/>
      <c r="H49" s="73"/>
      <c r="I49" s="73"/>
      <c r="J49" s="73"/>
      <c r="K49" s="73"/>
      <c r="L49" s="73"/>
      <c r="M49" s="71"/>
      <c r="N49" s="73"/>
      <c r="O49" s="73"/>
      <c r="P49" s="73"/>
      <c r="Q49" s="73"/>
      <c r="R49" s="73"/>
      <c r="S49" s="71"/>
      <c r="T49" s="73"/>
      <c r="U49" s="73"/>
      <c r="V49" s="73"/>
      <c r="W49" s="73"/>
      <c r="X49" s="73"/>
      <c r="Y49" s="71"/>
      <c r="Z49" s="12"/>
      <c r="AA49" s="12"/>
      <c r="AB49" s="12"/>
      <c r="AC49" s="12"/>
      <c r="AD49" s="12"/>
      <c r="AE49" s="12"/>
      <c r="AF49" s="12"/>
      <c r="AG49" s="111"/>
      <c r="AH49" s="111"/>
      <c r="AI49" s="111"/>
      <c r="AJ49" s="111"/>
      <c r="AK49" s="111"/>
      <c r="AL49" s="111"/>
    </row>
    <row r="50" spans="1:38" ht="18.600000000000001">
      <c r="A50" s="12"/>
      <c r="B50" s="14"/>
      <c r="C50" s="70"/>
      <c r="D50" s="71"/>
      <c r="E50" s="71"/>
      <c r="F50" s="72"/>
      <c r="G50" s="72"/>
      <c r="H50" s="73"/>
      <c r="I50" s="73"/>
      <c r="J50" s="73"/>
      <c r="K50" s="73"/>
      <c r="L50" s="73"/>
      <c r="M50" s="71"/>
      <c r="N50" s="73"/>
      <c r="O50" s="73"/>
      <c r="P50" s="73"/>
      <c r="Q50" s="73"/>
      <c r="R50" s="73"/>
      <c r="S50" s="71"/>
      <c r="T50" s="73"/>
      <c r="U50" s="73"/>
      <c r="V50" s="73"/>
      <c r="W50" s="73"/>
      <c r="X50" s="73"/>
      <c r="Y50" s="71"/>
      <c r="Z50" s="12"/>
      <c r="AA50" s="12"/>
      <c r="AB50" s="12"/>
      <c r="AC50" s="12"/>
      <c r="AD50" s="12"/>
      <c r="AE50" s="12"/>
      <c r="AF50" s="12"/>
      <c r="AG50" s="111"/>
      <c r="AH50" s="111"/>
      <c r="AI50" s="111"/>
      <c r="AJ50" s="111"/>
      <c r="AK50" s="111"/>
      <c r="AL50" s="111"/>
    </row>
    <row r="51" spans="1:38" ht="18.600000000000001">
      <c r="A51" s="12"/>
      <c r="B51" s="14"/>
      <c r="C51" s="70"/>
      <c r="D51" s="71"/>
      <c r="E51" s="71"/>
      <c r="F51" s="72"/>
      <c r="G51" s="72"/>
      <c r="H51" s="73"/>
      <c r="I51" s="73"/>
      <c r="J51" s="73"/>
      <c r="K51" s="73"/>
      <c r="L51" s="73"/>
      <c r="M51" s="71"/>
      <c r="N51" s="73"/>
      <c r="O51" s="73"/>
      <c r="P51" s="73"/>
      <c r="Q51" s="73"/>
      <c r="R51" s="73"/>
      <c r="S51" s="71"/>
      <c r="T51" s="73"/>
      <c r="U51" s="73"/>
      <c r="V51" s="73"/>
      <c r="W51" s="73"/>
      <c r="X51" s="73"/>
      <c r="Y51" s="71"/>
      <c r="Z51" s="12"/>
      <c r="AA51" s="12"/>
      <c r="AB51" s="12"/>
      <c r="AC51" s="12"/>
      <c r="AD51" s="12"/>
      <c r="AE51" s="12"/>
      <c r="AF51" s="12"/>
      <c r="AG51" s="111"/>
      <c r="AH51" s="111"/>
      <c r="AI51" s="111"/>
      <c r="AJ51" s="111"/>
      <c r="AK51" s="111"/>
      <c r="AL51" s="111"/>
    </row>
    <row r="52" spans="1:38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11"/>
      <c r="AH52" s="111"/>
      <c r="AI52" s="111"/>
      <c r="AJ52" s="111"/>
      <c r="AK52" s="111"/>
      <c r="AL52" s="111"/>
    </row>
    <row r="53" spans="1:38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11"/>
      <c r="AH53" s="111"/>
      <c r="AI53" s="111"/>
      <c r="AJ53" s="111"/>
      <c r="AK53" s="111"/>
      <c r="AL53" s="111"/>
    </row>
    <row r="54" spans="1:38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11"/>
      <c r="AH54" s="111"/>
      <c r="AI54" s="111"/>
      <c r="AJ54" s="111"/>
      <c r="AK54" s="111"/>
      <c r="AL54" s="111"/>
    </row>
    <row r="55" spans="1:38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11"/>
      <c r="AH55" s="111"/>
      <c r="AI55" s="111"/>
      <c r="AJ55" s="111"/>
      <c r="AK55" s="111"/>
      <c r="AL55" s="111"/>
    </row>
    <row r="56" spans="1:38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1"/>
      <c r="AH56" s="111"/>
      <c r="AI56" s="111"/>
      <c r="AJ56" s="111"/>
      <c r="AK56" s="111"/>
      <c r="AL56" s="111"/>
    </row>
    <row r="57" spans="1:38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1"/>
      <c r="AH57" s="111"/>
      <c r="AI57" s="111"/>
      <c r="AJ57" s="111"/>
      <c r="AK57" s="111"/>
      <c r="AL57" s="111"/>
    </row>
    <row r="58" spans="1:3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1"/>
      <c r="AH58" s="111"/>
      <c r="AI58" s="111"/>
      <c r="AJ58" s="111"/>
      <c r="AK58" s="111"/>
      <c r="AL58" s="111"/>
    </row>
    <row r="59" spans="1:3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1"/>
      <c r="AH59" s="111"/>
      <c r="AI59" s="111"/>
      <c r="AJ59" s="111"/>
      <c r="AK59" s="111"/>
      <c r="AL59" s="111"/>
    </row>
    <row r="60" spans="1:3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1"/>
      <c r="AH60" s="111"/>
      <c r="AI60" s="111"/>
      <c r="AJ60" s="111"/>
      <c r="AK60" s="111"/>
      <c r="AL60" s="111"/>
    </row>
    <row r="61" spans="1:3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1"/>
      <c r="AH61" s="111"/>
      <c r="AI61" s="111"/>
      <c r="AJ61" s="111"/>
      <c r="AK61" s="111"/>
      <c r="AL61" s="111"/>
    </row>
    <row r="62" spans="1:3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1"/>
      <c r="AH62" s="111"/>
      <c r="AI62" s="111"/>
      <c r="AJ62" s="111"/>
      <c r="AK62" s="111"/>
      <c r="AL62" s="111"/>
    </row>
    <row r="63" spans="1:3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1"/>
      <c r="AH63" s="111"/>
      <c r="AI63" s="111"/>
      <c r="AJ63" s="111"/>
      <c r="AK63" s="111"/>
      <c r="AL63" s="111"/>
    </row>
    <row r="64" spans="1:3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1"/>
      <c r="AH64" s="111"/>
      <c r="AI64" s="111"/>
      <c r="AJ64" s="111"/>
      <c r="AK64" s="111"/>
      <c r="AL64" s="111"/>
    </row>
    <row r="65" spans="1:3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1"/>
      <c r="AH65" s="111"/>
      <c r="AI65" s="111"/>
      <c r="AJ65" s="111"/>
      <c r="AK65" s="111"/>
      <c r="AL65" s="111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C37" sqref="C37"/>
    </sheetView>
  </sheetViews>
  <sheetFormatPr defaultRowHeight="14.4"/>
  <cols>
    <col min="2" max="2" width="3.88671875" customWidth="1"/>
    <col min="3" max="3" width="19.4414062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>
      <c r="A1" s="353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81" t="s">
        <v>90</v>
      </c>
      <c r="AD1" s="381"/>
      <c r="AE1" s="381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</row>
    <row r="2" spans="1:59">
      <c r="A2" s="353"/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81" t="s">
        <v>71</v>
      </c>
      <c r="AD2" s="381"/>
      <c r="AE2" s="381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</row>
    <row r="3" spans="1:59" ht="15" thickBot="1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353"/>
      <c r="BB3" s="353"/>
      <c r="BC3" s="353"/>
      <c r="BD3" s="353"/>
      <c r="BE3" s="353"/>
      <c r="BF3" s="353"/>
      <c r="BG3" s="353"/>
    </row>
    <row r="4" spans="1:59">
      <c r="A4" s="353"/>
      <c r="B4" s="354"/>
      <c r="C4" s="355"/>
      <c r="D4" s="370" t="s">
        <v>11</v>
      </c>
      <c r="E4" s="355"/>
      <c r="F4" s="356" t="s">
        <v>87</v>
      </c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7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</row>
    <row r="5" spans="1:59">
      <c r="A5" s="353"/>
      <c r="B5" s="358"/>
      <c r="C5" s="369" t="s">
        <v>83</v>
      </c>
      <c r="D5" s="371"/>
      <c r="F5" s="359" t="s">
        <v>86</v>
      </c>
      <c r="G5" s="366">
        <v>44805</v>
      </c>
      <c r="H5" s="367"/>
      <c r="I5" s="366">
        <v>44819</v>
      </c>
      <c r="J5" s="365"/>
      <c r="K5" s="366">
        <v>44833</v>
      </c>
      <c r="L5" s="365"/>
      <c r="M5" s="366">
        <v>44847</v>
      </c>
      <c r="O5" s="366">
        <v>43035</v>
      </c>
      <c r="P5" s="366">
        <v>44875</v>
      </c>
      <c r="Q5" s="365"/>
      <c r="R5" s="366">
        <v>44889</v>
      </c>
      <c r="S5" s="365"/>
      <c r="T5" s="366">
        <v>44903</v>
      </c>
      <c r="U5" s="365"/>
      <c r="V5" s="366">
        <v>44931</v>
      </c>
      <c r="W5" s="365"/>
      <c r="X5" s="366">
        <v>44945</v>
      </c>
      <c r="Y5" s="365"/>
      <c r="Z5" s="366">
        <v>44959</v>
      </c>
      <c r="AA5" s="365"/>
      <c r="AB5" s="366">
        <v>44972</v>
      </c>
      <c r="AC5" s="365"/>
      <c r="AD5" s="366">
        <v>44987</v>
      </c>
      <c r="AE5" s="365"/>
      <c r="AF5" s="366">
        <v>45001</v>
      </c>
      <c r="AG5" s="365"/>
      <c r="AH5" s="366">
        <v>45015</v>
      </c>
      <c r="AI5" s="365"/>
      <c r="AJ5" s="366">
        <v>45029</v>
      </c>
      <c r="AK5" s="365"/>
      <c r="AL5" s="366">
        <v>45036</v>
      </c>
      <c r="AM5" s="368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</row>
    <row r="6" spans="1:59">
      <c r="A6" s="353"/>
      <c r="B6" s="360">
        <v>1</v>
      </c>
      <c r="C6" s="365" t="s">
        <v>26</v>
      </c>
      <c r="D6" s="371">
        <v>78</v>
      </c>
      <c r="F6" s="361">
        <v>2</v>
      </c>
      <c r="G6" s="373">
        <v>14</v>
      </c>
      <c r="H6" s="373">
        <v>13</v>
      </c>
      <c r="I6" s="373">
        <v>12</v>
      </c>
      <c r="J6" s="373">
        <v>14</v>
      </c>
      <c r="K6" s="373">
        <v>0</v>
      </c>
      <c r="L6" s="373">
        <v>0</v>
      </c>
      <c r="M6" s="373">
        <v>13</v>
      </c>
      <c r="N6" s="373">
        <v>12</v>
      </c>
      <c r="O6" s="373">
        <v>0</v>
      </c>
      <c r="P6" s="373">
        <v>0</v>
      </c>
      <c r="Q6" s="373">
        <v>0</v>
      </c>
      <c r="R6" s="373">
        <v>0</v>
      </c>
      <c r="S6" s="373">
        <v>0</v>
      </c>
      <c r="T6" s="373">
        <v>0</v>
      </c>
      <c r="U6" s="373">
        <v>0</v>
      </c>
      <c r="V6" s="373">
        <v>0</v>
      </c>
      <c r="W6" s="373">
        <v>0</v>
      </c>
      <c r="X6" s="373">
        <v>0</v>
      </c>
      <c r="Y6" s="373">
        <v>0</v>
      </c>
      <c r="Z6" s="373">
        <v>0</v>
      </c>
      <c r="AA6" s="373">
        <v>0</v>
      </c>
      <c r="AB6" s="373">
        <v>0</v>
      </c>
      <c r="AC6" s="373">
        <v>0</v>
      </c>
      <c r="AD6" s="373">
        <v>0</v>
      </c>
      <c r="AE6" s="373">
        <v>0</v>
      </c>
      <c r="AF6" s="373">
        <v>0</v>
      </c>
      <c r="AG6" s="373">
        <v>0</v>
      </c>
      <c r="AH6" s="373">
        <v>0</v>
      </c>
      <c r="AI6" s="373">
        <v>0</v>
      </c>
      <c r="AJ6" s="373">
        <v>0</v>
      </c>
      <c r="AK6" s="373">
        <v>0</v>
      </c>
      <c r="AL6" s="373">
        <v>0</v>
      </c>
      <c r="AM6" s="377">
        <v>0</v>
      </c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</row>
    <row r="7" spans="1:59">
      <c r="A7" s="353"/>
      <c r="B7" s="360">
        <v>2</v>
      </c>
      <c r="C7" s="365" t="s">
        <v>57</v>
      </c>
      <c r="D7" s="371">
        <v>75</v>
      </c>
      <c r="F7" s="361"/>
      <c r="G7" s="373">
        <v>12</v>
      </c>
      <c r="H7" s="373">
        <v>14</v>
      </c>
      <c r="I7" s="373">
        <v>13</v>
      </c>
      <c r="J7" s="373">
        <v>11</v>
      </c>
      <c r="K7" s="373">
        <v>13</v>
      </c>
      <c r="L7" s="373">
        <v>5</v>
      </c>
      <c r="M7" s="373">
        <v>12</v>
      </c>
      <c r="N7" s="373">
        <v>6</v>
      </c>
      <c r="O7" s="373">
        <v>0</v>
      </c>
      <c r="P7" s="373">
        <v>0</v>
      </c>
      <c r="Q7" s="373">
        <v>0</v>
      </c>
      <c r="R7" s="373">
        <v>0</v>
      </c>
      <c r="S7" s="373">
        <v>0</v>
      </c>
      <c r="T7" s="373">
        <v>0</v>
      </c>
      <c r="U7" s="373">
        <v>0</v>
      </c>
      <c r="V7" s="373">
        <v>0</v>
      </c>
      <c r="W7" s="373">
        <v>0</v>
      </c>
      <c r="X7" s="373">
        <v>0</v>
      </c>
      <c r="Y7" s="373">
        <v>0</v>
      </c>
      <c r="Z7" s="373">
        <v>0</v>
      </c>
      <c r="AA7" s="373">
        <v>0</v>
      </c>
      <c r="AB7" s="373">
        <v>0</v>
      </c>
      <c r="AC7" s="373">
        <v>0</v>
      </c>
      <c r="AD7" s="373">
        <v>0</v>
      </c>
      <c r="AE7" s="373">
        <v>0</v>
      </c>
      <c r="AF7" s="373">
        <v>0</v>
      </c>
      <c r="AG7" s="373">
        <v>0</v>
      </c>
      <c r="AH7" s="373">
        <v>0</v>
      </c>
      <c r="AI7" s="373">
        <v>0</v>
      </c>
      <c r="AJ7" s="373">
        <v>0</v>
      </c>
      <c r="AK7" s="373">
        <v>0</v>
      </c>
      <c r="AL7" s="373">
        <v>0</v>
      </c>
      <c r="AM7" s="377">
        <v>0</v>
      </c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</row>
    <row r="8" spans="1:59">
      <c r="A8" s="353"/>
      <c r="B8" s="360">
        <v>3</v>
      </c>
      <c r="C8" s="365" t="s">
        <v>62</v>
      </c>
      <c r="D8" s="371">
        <v>72</v>
      </c>
      <c r="F8" s="361"/>
      <c r="G8" s="373">
        <v>10</v>
      </c>
      <c r="H8" s="373">
        <v>10</v>
      </c>
      <c r="I8" s="373">
        <v>12</v>
      </c>
      <c r="J8" s="373">
        <v>13</v>
      </c>
      <c r="K8" s="373">
        <v>10</v>
      </c>
      <c r="L8" s="373">
        <v>10</v>
      </c>
      <c r="M8" s="373">
        <v>13</v>
      </c>
      <c r="N8" s="373">
        <v>14</v>
      </c>
      <c r="O8" s="373">
        <v>0</v>
      </c>
      <c r="P8" s="373">
        <v>0</v>
      </c>
      <c r="Q8" s="373">
        <v>0</v>
      </c>
      <c r="R8" s="373">
        <v>0</v>
      </c>
      <c r="S8" s="373">
        <v>0</v>
      </c>
      <c r="T8" s="373">
        <v>0</v>
      </c>
      <c r="U8" s="373">
        <v>0</v>
      </c>
      <c r="V8" s="373">
        <v>0</v>
      </c>
      <c r="W8" s="373">
        <v>0</v>
      </c>
      <c r="X8" s="373">
        <v>0</v>
      </c>
      <c r="Y8" s="373">
        <v>0</v>
      </c>
      <c r="Z8" s="373">
        <v>0</v>
      </c>
      <c r="AA8" s="373">
        <v>0</v>
      </c>
      <c r="AB8" s="373">
        <v>0</v>
      </c>
      <c r="AC8" s="373">
        <v>0</v>
      </c>
      <c r="AD8" s="373">
        <v>0</v>
      </c>
      <c r="AE8" s="373">
        <v>0</v>
      </c>
      <c r="AF8" s="373">
        <v>0</v>
      </c>
      <c r="AG8" s="373">
        <v>0</v>
      </c>
      <c r="AH8" s="373">
        <v>0</v>
      </c>
      <c r="AI8" s="373">
        <v>0</v>
      </c>
      <c r="AJ8" s="373">
        <v>0</v>
      </c>
      <c r="AK8" s="373">
        <v>0</v>
      </c>
      <c r="AL8" s="373">
        <v>0</v>
      </c>
      <c r="AM8" s="377">
        <v>0</v>
      </c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</row>
    <row r="9" spans="1:59">
      <c r="A9" s="353"/>
      <c r="B9" s="360">
        <v>4</v>
      </c>
      <c r="C9" s="365" t="s">
        <v>27</v>
      </c>
      <c r="D9" s="371">
        <v>69</v>
      </c>
      <c r="F9" s="361"/>
      <c r="G9" s="373">
        <v>11</v>
      </c>
      <c r="H9" s="373">
        <v>12</v>
      </c>
      <c r="I9" s="373">
        <v>5</v>
      </c>
      <c r="J9" s="373">
        <v>12</v>
      </c>
      <c r="K9" s="373">
        <v>11</v>
      </c>
      <c r="L9" s="373">
        <v>11</v>
      </c>
      <c r="M9" s="373">
        <v>5</v>
      </c>
      <c r="N9" s="373">
        <v>12</v>
      </c>
      <c r="O9" s="373">
        <v>0</v>
      </c>
      <c r="P9" s="373">
        <v>0</v>
      </c>
      <c r="Q9" s="373">
        <v>0</v>
      </c>
      <c r="R9" s="373">
        <v>0</v>
      </c>
      <c r="S9" s="373">
        <v>0</v>
      </c>
      <c r="T9" s="373">
        <v>0</v>
      </c>
      <c r="U9" s="373">
        <v>0</v>
      </c>
      <c r="V9" s="373">
        <v>0</v>
      </c>
      <c r="W9" s="373">
        <v>0</v>
      </c>
      <c r="X9" s="373">
        <v>0</v>
      </c>
      <c r="Y9" s="373">
        <v>0</v>
      </c>
      <c r="Z9" s="373">
        <v>0</v>
      </c>
      <c r="AA9" s="373">
        <v>0</v>
      </c>
      <c r="AB9" s="373">
        <v>0</v>
      </c>
      <c r="AC9" s="373">
        <v>0</v>
      </c>
      <c r="AD9" s="373">
        <v>0</v>
      </c>
      <c r="AE9" s="373">
        <v>0</v>
      </c>
      <c r="AF9" s="373">
        <v>0</v>
      </c>
      <c r="AG9" s="373">
        <v>0</v>
      </c>
      <c r="AH9" s="373">
        <v>0</v>
      </c>
      <c r="AI9" s="373">
        <v>0</v>
      </c>
      <c r="AJ9" s="373">
        <v>0</v>
      </c>
      <c r="AK9" s="373">
        <v>0</v>
      </c>
      <c r="AL9" s="373">
        <v>0</v>
      </c>
      <c r="AM9" s="377">
        <v>0</v>
      </c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53"/>
      <c r="BG9" s="353"/>
    </row>
    <row r="10" spans="1:59">
      <c r="A10" s="353"/>
      <c r="B10" s="360">
        <v>5</v>
      </c>
      <c r="C10" s="365" t="s">
        <v>28</v>
      </c>
      <c r="D10" s="371">
        <v>65</v>
      </c>
      <c r="F10" s="361"/>
      <c r="G10" s="373">
        <v>3</v>
      </c>
      <c r="H10" s="373">
        <v>11</v>
      </c>
      <c r="I10" s="373">
        <v>11</v>
      </c>
      <c r="J10" s="373">
        <v>3</v>
      </c>
      <c r="K10" s="373">
        <v>11</v>
      </c>
      <c r="L10" s="373">
        <v>12</v>
      </c>
      <c r="M10" s="373">
        <v>10</v>
      </c>
      <c r="N10" s="373">
        <v>10</v>
      </c>
      <c r="O10" s="373">
        <v>0</v>
      </c>
      <c r="P10" s="373">
        <v>0</v>
      </c>
      <c r="Q10" s="373">
        <v>0</v>
      </c>
      <c r="R10" s="373">
        <v>0</v>
      </c>
      <c r="S10" s="373">
        <v>0</v>
      </c>
      <c r="T10" s="373">
        <v>0</v>
      </c>
      <c r="U10" s="373">
        <v>0</v>
      </c>
      <c r="V10" s="373">
        <v>0</v>
      </c>
      <c r="W10" s="373">
        <v>0</v>
      </c>
      <c r="X10" s="373">
        <v>0</v>
      </c>
      <c r="Y10" s="373">
        <v>0</v>
      </c>
      <c r="Z10" s="373">
        <v>0</v>
      </c>
      <c r="AA10" s="373">
        <v>0</v>
      </c>
      <c r="AB10" s="373">
        <v>0</v>
      </c>
      <c r="AC10" s="373">
        <v>0</v>
      </c>
      <c r="AD10" s="373">
        <v>0</v>
      </c>
      <c r="AE10" s="373">
        <v>0</v>
      </c>
      <c r="AF10" s="373">
        <v>0</v>
      </c>
      <c r="AG10" s="373">
        <v>0</v>
      </c>
      <c r="AH10" s="373">
        <v>0</v>
      </c>
      <c r="AI10" s="373">
        <v>0</v>
      </c>
      <c r="AJ10" s="373">
        <v>0</v>
      </c>
      <c r="AK10" s="373">
        <v>0</v>
      </c>
      <c r="AL10" s="373">
        <v>0</v>
      </c>
      <c r="AM10" s="377">
        <v>0</v>
      </c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</row>
    <row r="11" spans="1:59">
      <c r="A11" s="353"/>
      <c r="B11" s="360">
        <v>6</v>
      </c>
      <c r="C11" s="365" t="s">
        <v>31</v>
      </c>
      <c r="D11" s="371">
        <v>60</v>
      </c>
      <c r="F11" s="361">
        <v>2</v>
      </c>
      <c r="G11" s="373">
        <v>13</v>
      </c>
      <c r="H11" s="373">
        <v>12</v>
      </c>
      <c r="I11" s="373">
        <v>7</v>
      </c>
      <c r="J11" s="373">
        <v>5</v>
      </c>
      <c r="K11" s="373">
        <v>11</v>
      </c>
      <c r="L11" s="373">
        <v>12</v>
      </c>
      <c r="M11" s="373">
        <v>0</v>
      </c>
      <c r="N11" s="373">
        <v>0</v>
      </c>
      <c r="O11" s="373">
        <v>0</v>
      </c>
      <c r="P11" s="373">
        <v>0</v>
      </c>
      <c r="Q11" s="373">
        <v>0</v>
      </c>
      <c r="R11" s="373">
        <v>0</v>
      </c>
      <c r="S11" s="373">
        <v>0</v>
      </c>
      <c r="T11" s="373">
        <v>0</v>
      </c>
      <c r="U11" s="373">
        <v>0</v>
      </c>
      <c r="V11" s="373">
        <v>0</v>
      </c>
      <c r="W11" s="373">
        <v>0</v>
      </c>
      <c r="X11" s="373">
        <v>0</v>
      </c>
      <c r="Y11" s="373">
        <v>0</v>
      </c>
      <c r="Z11" s="373">
        <v>0</v>
      </c>
      <c r="AA11" s="373">
        <v>0</v>
      </c>
      <c r="AB11" s="373">
        <v>0</v>
      </c>
      <c r="AC11" s="373">
        <v>0</v>
      </c>
      <c r="AD11" s="373">
        <v>0</v>
      </c>
      <c r="AE11" s="373">
        <v>0</v>
      </c>
      <c r="AF11" s="373">
        <v>0</v>
      </c>
      <c r="AG11" s="373">
        <v>0</v>
      </c>
      <c r="AH11" s="373">
        <v>0</v>
      </c>
      <c r="AI11" s="373">
        <v>0</v>
      </c>
      <c r="AJ11" s="373">
        <v>0</v>
      </c>
      <c r="AK11" s="373">
        <v>0</v>
      </c>
      <c r="AL11" s="373">
        <v>0</v>
      </c>
      <c r="AM11" s="377">
        <v>0</v>
      </c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</row>
    <row r="12" spans="1:59">
      <c r="A12" s="353"/>
      <c r="B12" s="360">
        <v>7</v>
      </c>
      <c r="C12" s="365" t="s">
        <v>30</v>
      </c>
      <c r="D12" s="371">
        <v>55</v>
      </c>
      <c r="F12" s="361">
        <v>2</v>
      </c>
      <c r="G12" s="373">
        <v>15</v>
      </c>
      <c r="H12" s="373">
        <v>3</v>
      </c>
      <c r="I12" s="373">
        <v>5</v>
      </c>
      <c r="J12" s="373">
        <v>14</v>
      </c>
      <c r="K12" s="373">
        <v>5</v>
      </c>
      <c r="L12" s="373">
        <v>13</v>
      </c>
      <c r="M12" s="373">
        <v>0</v>
      </c>
      <c r="N12" s="373">
        <v>0</v>
      </c>
      <c r="O12" s="373">
        <v>0</v>
      </c>
      <c r="P12" s="373">
        <v>0</v>
      </c>
      <c r="Q12" s="373">
        <v>0</v>
      </c>
      <c r="R12" s="373">
        <v>0</v>
      </c>
      <c r="S12" s="373">
        <v>0</v>
      </c>
      <c r="T12" s="373">
        <v>0</v>
      </c>
      <c r="U12" s="373">
        <v>0</v>
      </c>
      <c r="V12" s="373">
        <v>0</v>
      </c>
      <c r="W12" s="373">
        <v>0</v>
      </c>
      <c r="X12" s="373">
        <v>0</v>
      </c>
      <c r="Y12" s="373">
        <v>0</v>
      </c>
      <c r="Z12" s="373">
        <v>0</v>
      </c>
      <c r="AA12" s="373">
        <v>0</v>
      </c>
      <c r="AB12" s="373">
        <v>0</v>
      </c>
      <c r="AC12" s="373">
        <v>0</v>
      </c>
      <c r="AD12" s="373">
        <v>0</v>
      </c>
      <c r="AE12" s="373">
        <v>0</v>
      </c>
      <c r="AF12" s="373">
        <v>0</v>
      </c>
      <c r="AG12" s="373">
        <v>0</v>
      </c>
      <c r="AH12" s="373">
        <v>0</v>
      </c>
      <c r="AI12" s="373">
        <v>0</v>
      </c>
      <c r="AJ12" s="373">
        <v>0</v>
      </c>
      <c r="AK12" s="373">
        <v>0</v>
      </c>
      <c r="AL12" s="373">
        <v>0</v>
      </c>
      <c r="AM12" s="377">
        <v>0</v>
      </c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</row>
    <row r="13" spans="1:59">
      <c r="A13" s="353"/>
      <c r="B13" s="360">
        <v>8</v>
      </c>
      <c r="C13" s="365" t="s">
        <v>58</v>
      </c>
      <c r="D13" s="371">
        <v>49</v>
      </c>
      <c r="F13" s="361"/>
      <c r="G13" s="373">
        <v>6</v>
      </c>
      <c r="H13" s="373">
        <v>6</v>
      </c>
      <c r="I13" s="373">
        <v>6</v>
      </c>
      <c r="J13" s="373">
        <v>3</v>
      </c>
      <c r="K13" s="373">
        <v>6</v>
      </c>
      <c r="L13" s="373">
        <v>11</v>
      </c>
      <c r="M13" s="373">
        <v>4</v>
      </c>
      <c r="N13" s="373">
        <v>14</v>
      </c>
      <c r="O13" s="373">
        <v>0</v>
      </c>
      <c r="P13" s="373">
        <v>0</v>
      </c>
      <c r="Q13" s="373">
        <v>0</v>
      </c>
      <c r="R13" s="373">
        <v>0</v>
      </c>
      <c r="S13" s="373">
        <v>0</v>
      </c>
      <c r="T13" s="373">
        <v>0</v>
      </c>
      <c r="U13" s="373">
        <v>0</v>
      </c>
      <c r="V13" s="373">
        <v>0</v>
      </c>
      <c r="W13" s="373">
        <v>0</v>
      </c>
      <c r="X13" s="373">
        <v>0</v>
      </c>
      <c r="Y13" s="373">
        <v>0</v>
      </c>
      <c r="Z13" s="373">
        <v>0</v>
      </c>
      <c r="AA13" s="373">
        <v>0</v>
      </c>
      <c r="AB13" s="373">
        <v>0</v>
      </c>
      <c r="AC13" s="373">
        <v>0</v>
      </c>
      <c r="AD13" s="373">
        <v>0</v>
      </c>
      <c r="AE13" s="373">
        <v>0</v>
      </c>
      <c r="AF13" s="373">
        <v>0</v>
      </c>
      <c r="AG13" s="373">
        <v>0</v>
      </c>
      <c r="AH13" s="373">
        <v>0</v>
      </c>
      <c r="AI13" s="373">
        <v>0</v>
      </c>
      <c r="AJ13" s="373">
        <v>0</v>
      </c>
      <c r="AK13" s="373">
        <v>0</v>
      </c>
      <c r="AL13" s="373">
        <v>0</v>
      </c>
      <c r="AM13" s="377">
        <v>0</v>
      </c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353"/>
      <c r="BB13" s="353"/>
      <c r="BC13" s="353"/>
      <c r="BD13" s="353"/>
      <c r="BE13" s="353"/>
      <c r="BF13" s="353"/>
      <c r="BG13" s="353"/>
    </row>
    <row r="14" spans="1:59">
      <c r="A14" s="353"/>
      <c r="B14" s="360">
        <v>9</v>
      </c>
      <c r="C14" s="365" t="s">
        <v>29</v>
      </c>
      <c r="D14" s="371">
        <v>30</v>
      </c>
      <c r="F14" s="361">
        <v>4</v>
      </c>
      <c r="G14" s="373">
        <v>0</v>
      </c>
      <c r="H14" s="373">
        <v>0</v>
      </c>
      <c r="I14" s="373">
        <v>2</v>
      </c>
      <c r="J14" s="373">
        <v>10</v>
      </c>
      <c r="K14" s="373">
        <v>0</v>
      </c>
      <c r="L14" s="373">
        <v>0</v>
      </c>
      <c r="M14" s="373">
        <v>12</v>
      </c>
      <c r="N14" s="373">
        <v>6</v>
      </c>
      <c r="O14" s="373">
        <v>0</v>
      </c>
      <c r="P14" s="373">
        <v>0</v>
      </c>
      <c r="Q14" s="373">
        <v>0</v>
      </c>
      <c r="R14" s="373">
        <v>0</v>
      </c>
      <c r="S14" s="373">
        <v>0</v>
      </c>
      <c r="T14" s="373">
        <v>0</v>
      </c>
      <c r="U14" s="373">
        <v>0</v>
      </c>
      <c r="V14" s="373">
        <v>0</v>
      </c>
      <c r="W14" s="373">
        <v>0</v>
      </c>
      <c r="X14" s="373">
        <v>0</v>
      </c>
      <c r="Y14" s="373">
        <v>0</v>
      </c>
      <c r="Z14" s="373">
        <v>0</v>
      </c>
      <c r="AA14" s="373">
        <v>0</v>
      </c>
      <c r="AB14" s="373">
        <v>0</v>
      </c>
      <c r="AC14" s="373">
        <v>0</v>
      </c>
      <c r="AD14" s="373">
        <v>0</v>
      </c>
      <c r="AE14" s="373">
        <v>0</v>
      </c>
      <c r="AF14" s="373">
        <v>0</v>
      </c>
      <c r="AG14" s="373">
        <v>0</v>
      </c>
      <c r="AH14" s="373">
        <v>0</v>
      </c>
      <c r="AI14" s="373">
        <v>0</v>
      </c>
      <c r="AJ14" s="373">
        <v>0</v>
      </c>
      <c r="AK14" s="373">
        <v>0</v>
      </c>
      <c r="AL14" s="373">
        <v>0</v>
      </c>
      <c r="AM14" s="377">
        <v>0</v>
      </c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</row>
    <row r="15" spans="1:59">
      <c r="A15" s="353"/>
      <c r="B15" s="358"/>
      <c r="C15" s="369" t="s">
        <v>84</v>
      </c>
      <c r="D15" s="371"/>
      <c r="F15" s="361"/>
      <c r="G15" s="374">
        <v>44805</v>
      </c>
      <c r="H15" s="375"/>
      <c r="I15" s="374">
        <v>44819</v>
      </c>
      <c r="J15" s="373"/>
      <c r="K15" s="374">
        <v>44833</v>
      </c>
      <c r="L15" s="373"/>
      <c r="M15" s="374">
        <v>44847</v>
      </c>
      <c r="N15" s="376"/>
      <c r="O15" s="374">
        <v>43035</v>
      </c>
      <c r="P15" s="374">
        <v>44875</v>
      </c>
      <c r="Q15" s="373"/>
      <c r="R15" s="374">
        <v>44889</v>
      </c>
      <c r="S15" s="373"/>
      <c r="T15" s="374">
        <v>44903</v>
      </c>
      <c r="U15" s="373"/>
      <c r="V15" s="374">
        <v>44931</v>
      </c>
      <c r="W15" s="373"/>
      <c r="X15" s="374">
        <v>44945</v>
      </c>
      <c r="Y15" s="373"/>
      <c r="Z15" s="374">
        <v>44959</v>
      </c>
      <c r="AA15" s="373"/>
      <c r="AB15" s="374">
        <v>44972</v>
      </c>
      <c r="AC15" s="373"/>
      <c r="AD15" s="374">
        <v>44987</v>
      </c>
      <c r="AE15" s="373"/>
      <c r="AF15" s="374">
        <v>45001</v>
      </c>
      <c r="AG15" s="373"/>
      <c r="AH15" s="374">
        <v>45015</v>
      </c>
      <c r="AI15" s="373"/>
      <c r="AJ15" s="374">
        <v>45029</v>
      </c>
      <c r="AK15" s="373"/>
      <c r="AL15" s="374">
        <v>45036</v>
      </c>
      <c r="AM15" s="377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</row>
    <row r="16" spans="1:59">
      <c r="A16" s="353"/>
      <c r="B16" s="360">
        <v>1</v>
      </c>
      <c r="C16" s="365" t="s">
        <v>33</v>
      </c>
      <c r="D16" s="371">
        <v>75</v>
      </c>
      <c r="F16" s="361"/>
      <c r="G16" s="373">
        <v>15</v>
      </c>
      <c r="H16" s="373">
        <v>6</v>
      </c>
      <c r="I16" s="373">
        <v>12</v>
      </c>
      <c r="J16" s="373">
        <v>5</v>
      </c>
      <c r="K16" s="373">
        <v>13</v>
      </c>
      <c r="L16" s="373">
        <v>14</v>
      </c>
      <c r="M16" s="373">
        <v>9</v>
      </c>
      <c r="N16" s="373">
        <v>12</v>
      </c>
      <c r="O16" s="373">
        <v>0</v>
      </c>
      <c r="P16" s="373">
        <v>0</v>
      </c>
      <c r="Q16" s="373">
        <v>0</v>
      </c>
      <c r="R16" s="373">
        <v>0</v>
      </c>
      <c r="S16" s="373">
        <v>0</v>
      </c>
      <c r="T16" s="373">
        <v>0</v>
      </c>
      <c r="U16" s="373">
        <v>0</v>
      </c>
      <c r="V16" s="373">
        <v>0</v>
      </c>
      <c r="W16" s="373">
        <v>0</v>
      </c>
      <c r="X16" s="373">
        <v>0</v>
      </c>
      <c r="Y16" s="373">
        <v>0</v>
      </c>
      <c r="Z16" s="373">
        <v>0</v>
      </c>
      <c r="AA16" s="373">
        <v>0</v>
      </c>
      <c r="AB16" s="373">
        <v>0</v>
      </c>
      <c r="AC16" s="373">
        <v>0</v>
      </c>
      <c r="AD16" s="373">
        <v>0</v>
      </c>
      <c r="AE16" s="373">
        <v>0</v>
      </c>
      <c r="AF16" s="373">
        <v>0</v>
      </c>
      <c r="AG16" s="373">
        <v>0</v>
      </c>
      <c r="AH16" s="373">
        <v>0</v>
      </c>
      <c r="AI16" s="373">
        <v>0</v>
      </c>
      <c r="AJ16" s="373">
        <v>0</v>
      </c>
      <c r="AK16" s="373">
        <v>0</v>
      </c>
      <c r="AL16" s="373">
        <v>0</v>
      </c>
      <c r="AM16" s="377">
        <v>0</v>
      </c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</row>
    <row r="17" spans="1:59">
      <c r="A17" s="353"/>
      <c r="B17" s="360">
        <v>2</v>
      </c>
      <c r="C17" s="365" t="s">
        <v>43</v>
      </c>
      <c r="D17" s="371">
        <v>72</v>
      </c>
      <c r="F17" s="361">
        <v>2</v>
      </c>
      <c r="G17" s="373">
        <v>11</v>
      </c>
      <c r="H17" s="373">
        <v>12</v>
      </c>
      <c r="I17" s="373">
        <v>11</v>
      </c>
      <c r="J17" s="373">
        <v>13</v>
      </c>
      <c r="K17" s="373">
        <v>14</v>
      </c>
      <c r="L17" s="373">
        <v>11</v>
      </c>
      <c r="M17" s="373">
        <v>0</v>
      </c>
      <c r="N17" s="373">
        <v>0</v>
      </c>
      <c r="O17" s="373">
        <v>0</v>
      </c>
      <c r="P17" s="373">
        <v>0</v>
      </c>
      <c r="Q17" s="373">
        <v>0</v>
      </c>
      <c r="R17" s="373">
        <v>0</v>
      </c>
      <c r="S17" s="373">
        <v>0</v>
      </c>
      <c r="T17" s="373">
        <v>0</v>
      </c>
      <c r="U17" s="373">
        <v>0</v>
      </c>
      <c r="V17" s="373">
        <v>0</v>
      </c>
      <c r="W17" s="373">
        <v>0</v>
      </c>
      <c r="X17" s="373">
        <v>0</v>
      </c>
      <c r="Y17" s="373">
        <v>0</v>
      </c>
      <c r="Z17" s="373">
        <v>0</v>
      </c>
      <c r="AA17" s="373">
        <v>0</v>
      </c>
      <c r="AB17" s="373">
        <v>0</v>
      </c>
      <c r="AC17" s="373">
        <v>0</v>
      </c>
      <c r="AD17" s="373">
        <v>0</v>
      </c>
      <c r="AE17" s="373">
        <v>0</v>
      </c>
      <c r="AF17" s="373">
        <v>0</v>
      </c>
      <c r="AG17" s="373">
        <v>0</v>
      </c>
      <c r="AH17" s="373">
        <v>0</v>
      </c>
      <c r="AI17" s="373">
        <v>0</v>
      </c>
      <c r="AJ17" s="373">
        <v>0</v>
      </c>
      <c r="AK17" s="373">
        <v>0</v>
      </c>
      <c r="AL17" s="373">
        <v>0</v>
      </c>
      <c r="AM17" s="377">
        <v>0</v>
      </c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</row>
    <row r="18" spans="1:59">
      <c r="A18" s="353"/>
      <c r="B18" s="360">
        <v>3</v>
      </c>
      <c r="C18" s="365" t="s">
        <v>34</v>
      </c>
      <c r="D18" s="371">
        <v>70</v>
      </c>
      <c r="F18" s="361"/>
      <c r="G18" s="373">
        <v>11</v>
      </c>
      <c r="H18" s="373">
        <v>12</v>
      </c>
      <c r="I18" s="373">
        <v>11</v>
      </c>
      <c r="J18" s="373">
        <v>11</v>
      </c>
      <c r="K18" s="373">
        <v>11</v>
      </c>
      <c r="L18" s="373">
        <v>12</v>
      </c>
      <c r="M18" s="373">
        <v>2</v>
      </c>
      <c r="N18" s="373">
        <v>13</v>
      </c>
      <c r="O18" s="373">
        <v>0</v>
      </c>
      <c r="P18" s="373">
        <v>0</v>
      </c>
      <c r="Q18" s="373">
        <v>0</v>
      </c>
      <c r="R18" s="373">
        <v>0</v>
      </c>
      <c r="S18" s="373">
        <v>0</v>
      </c>
      <c r="T18" s="373">
        <v>0</v>
      </c>
      <c r="U18" s="373">
        <v>0</v>
      </c>
      <c r="V18" s="373">
        <v>0</v>
      </c>
      <c r="W18" s="373">
        <v>0</v>
      </c>
      <c r="X18" s="373">
        <v>0</v>
      </c>
      <c r="Y18" s="373">
        <v>0</v>
      </c>
      <c r="Z18" s="373">
        <v>0</v>
      </c>
      <c r="AA18" s="373">
        <v>0</v>
      </c>
      <c r="AB18" s="373">
        <v>0</v>
      </c>
      <c r="AC18" s="373">
        <v>0</v>
      </c>
      <c r="AD18" s="373">
        <v>0</v>
      </c>
      <c r="AE18" s="373">
        <v>0</v>
      </c>
      <c r="AF18" s="373">
        <v>0</v>
      </c>
      <c r="AG18" s="373">
        <v>0</v>
      </c>
      <c r="AH18" s="373">
        <v>0</v>
      </c>
      <c r="AI18" s="373">
        <v>0</v>
      </c>
      <c r="AJ18" s="373">
        <v>0</v>
      </c>
      <c r="AK18" s="373">
        <v>0</v>
      </c>
      <c r="AL18" s="373">
        <v>0</v>
      </c>
      <c r="AM18" s="377">
        <v>0</v>
      </c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</row>
    <row r="19" spans="1:59">
      <c r="A19" s="353"/>
      <c r="B19" s="360">
        <v>4</v>
      </c>
      <c r="C19" s="365" t="s">
        <v>13</v>
      </c>
      <c r="D19" s="371">
        <v>68</v>
      </c>
      <c r="F19" s="361">
        <v>2</v>
      </c>
      <c r="G19" s="373">
        <v>13</v>
      </c>
      <c r="H19" s="373">
        <v>12</v>
      </c>
      <c r="I19" s="373">
        <v>0</v>
      </c>
      <c r="J19" s="373">
        <v>0</v>
      </c>
      <c r="K19" s="373">
        <v>6</v>
      </c>
      <c r="L19" s="373">
        <v>12</v>
      </c>
      <c r="M19" s="373">
        <v>13</v>
      </c>
      <c r="N19" s="373">
        <v>12</v>
      </c>
      <c r="O19" s="373">
        <v>0</v>
      </c>
      <c r="P19" s="373">
        <v>0</v>
      </c>
      <c r="Q19" s="373">
        <v>0</v>
      </c>
      <c r="R19" s="373">
        <v>0</v>
      </c>
      <c r="S19" s="373">
        <v>0</v>
      </c>
      <c r="T19" s="373">
        <v>0</v>
      </c>
      <c r="U19" s="373">
        <v>0</v>
      </c>
      <c r="V19" s="373">
        <v>0</v>
      </c>
      <c r="W19" s="373">
        <v>0</v>
      </c>
      <c r="X19" s="373">
        <v>0</v>
      </c>
      <c r="Y19" s="373">
        <v>0</v>
      </c>
      <c r="Z19" s="373">
        <v>0</v>
      </c>
      <c r="AA19" s="373">
        <v>0</v>
      </c>
      <c r="AB19" s="373">
        <v>0</v>
      </c>
      <c r="AC19" s="373">
        <v>0</v>
      </c>
      <c r="AD19" s="373">
        <v>0</v>
      </c>
      <c r="AE19" s="373">
        <v>0</v>
      </c>
      <c r="AF19" s="373">
        <v>0</v>
      </c>
      <c r="AG19" s="373">
        <v>0</v>
      </c>
      <c r="AH19" s="373">
        <v>0</v>
      </c>
      <c r="AI19" s="373">
        <v>0</v>
      </c>
      <c r="AJ19" s="373">
        <v>0</v>
      </c>
      <c r="AK19" s="373">
        <v>0</v>
      </c>
      <c r="AL19" s="373">
        <v>0</v>
      </c>
      <c r="AM19" s="377">
        <v>0</v>
      </c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</row>
    <row r="20" spans="1:59">
      <c r="A20" s="353"/>
      <c r="B20" s="360">
        <v>5</v>
      </c>
      <c r="C20" s="365" t="s">
        <v>32</v>
      </c>
      <c r="D20" s="371">
        <v>66</v>
      </c>
      <c r="F20" s="361"/>
      <c r="G20" s="373">
        <v>12</v>
      </c>
      <c r="H20" s="373">
        <v>5</v>
      </c>
      <c r="I20" s="373">
        <v>12</v>
      </c>
      <c r="J20" s="373">
        <v>13</v>
      </c>
      <c r="K20" s="373">
        <v>5</v>
      </c>
      <c r="L20" s="373">
        <v>12</v>
      </c>
      <c r="M20" s="373">
        <v>11</v>
      </c>
      <c r="N20" s="373">
        <v>6</v>
      </c>
      <c r="O20" s="373">
        <v>0</v>
      </c>
      <c r="P20" s="373">
        <v>0</v>
      </c>
      <c r="Q20" s="373">
        <v>0</v>
      </c>
      <c r="R20" s="373">
        <v>0</v>
      </c>
      <c r="S20" s="373">
        <v>0</v>
      </c>
      <c r="T20" s="373">
        <v>0</v>
      </c>
      <c r="U20" s="373">
        <v>0</v>
      </c>
      <c r="V20" s="373">
        <v>0</v>
      </c>
      <c r="W20" s="373">
        <v>0</v>
      </c>
      <c r="X20" s="373">
        <v>0</v>
      </c>
      <c r="Y20" s="373">
        <v>0</v>
      </c>
      <c r="Z20" s="373">
        <v>0</v>
      </c>
      <c r="AA20" s="373">
        <v>0</v>
      </c>
      <c r="AB20" s="373">
        <v>0</v>
      </c>
      <c r="AC20" s="373">
        <v>0</v>
      </c>
      <c r="AD20" s="373">
        <v>0</v>
      </c>
      <c r="AE20" s="373">
        <v>0</v>
      </c>
      <c r="AF20" s="373">
        <v>0</v>
      </c>
      <c r="AG20" s="373">
        <v>0</v>
      </c>
      <c r="AH20" s="373">
        <v>0</v>
      </c>
      <c r="AI20" s="373">
        <v>0</v>
      </c>
      <c r="AJ20" s="373">
        <v>0</v>
      </c>
      <c r="AK20" s="373">
        <v>0</v>
      </c>
      <c r="AL20" s="373">
        <v>0</v>
      </c>
      <c r="AM20" s="377">
        <v>0</v>
      </c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353"/>
      <c r="BB20" s="353"/>
      <c r="BC20" s="353"/>
      <c r="BD20" s="353"/>
      <c r="BE20" s="353"/>
      <c r="BF20" s="353"/>
      <c r="BG20" s="353"/>
    </row>
    <row r="21" spans="1:59">
      <c r="A21" s="353"/>
      <c r="B21" s="360">
        <v>6</v>
      </c>
      <c r="C21" s="365" t="s">
        <v>5</v>
      </c>
      <c r="D21" s="371">
        <v>64</v>
      </c>
      <c r="F21" s="361"/>
      <c r="G21" s="373">
        <v>11</v>
      </c>
      <c r="H21" s="373">
        <v>13</v>
      </c>
      <c r="I21" s="373">
        <v>11</v>
      </c>
      <c r="J21" s="373">
        <v>11</v>
      </c>
      <c r="K21" s="373">
        <v>4</v>
      </c>
      <c r="L21" s="373">
        <v>4</v>
      </c>
      <c r="M21" s="373">
        <v>5</v>
      </c>
      <c r="N21" s="373">
        <v>13</v>
      </c>
      <c r="O21" s="373">
        <v>0</v>
      </c>
      <c r="P21" s="373">
        <v>0</v>
      </c>
      <c r="Q21" s="373">
        <v>0</v>
      </c>
      <c r="R21" s="373">
        <v>0</v>
      </c>
      <c r="S21" s="373">
        <v>0</v>
      </c>
      <c r="T21" s="373">
        <v>0</v>
      </c>
      <c r="U21" s="373">
        <v>0</v>
      </c>
      <c r="V21" s="373">
        <v>0</v>
      </c>
      <c r="W21" s="373">
        <v>0</v>
      </c>
      <c r="X21" s="373">
        <v>0</v>
      </c>
      <c r="Y21" s="373">
        <v>0</v>
      </c>
      <c r="Z21" s="373">
        <v>0</v>
      </c>
      <c r="AA21" s="373">
        <v>0</v>
      </c>
      <c r="AB21" s="373">
        <v>0</v>
      </c>
      <c r="AC21" s="373">
        <v>0</v>
      </c>
      <c r="AD21" s="373">
        <v>0</v>
      </c>
      <c r="AE21" s="373">
        <v>0</v>
      </c>
      <c r="AF21" s="373">
        <v>0</v>
      </c>
      <c r="AG21" s="373">
        <v>0</v>
      </c>
      <c r="AH21" s="373">
        <v>0</v>
      </c>
      <c r="AI21" s="373">
        <v>0</v>
      </c>
      <c r="AJ21" s="373">
        <v>0</v>
      </c>
      <c r="AK21" s="373">
        <v>0</v>
      </c>
      <c r="AL21" s="373">
        <v>0</v>
      </c>
      <c r="AM21" s="377">
        <v>0</v>
      </c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353"/>
      <c r="BB21" s="353"/>
      <c r="BC21" s="353"/>
      <c r="BD21" s="353"/>
      <c r="BE21" s="353"/>
      <c r="BF21" s="353"/>
      <c r="BG21" s="353"/>
    </row>
    <row r="22" spans="1:59">
      <c r="A22" s="353"/>
      <c r="B22" s="360">
        <v>7</v>
      </c>
      <c r="C22" s="365" t="s">
        <v>25</v>
      </c>
      <c r="D22" s="371">
        <v>62</v>
      </c>
      <c r="F22" s="361"/>
      <c r="G22" s="373">
        <v>3</v>
      </c>
      <c r="H22" s="373">
        <v>10</v>
      </c>
      <c r="I22" s="373">
        <v>5</v>
      </c>
      <c r="J22" s="373">
        <v>10</v>
      </c>
      <c r="K22" s="373">
        <v>11</v>
      </c>
      <c r="L22" s="373">
        <v>10</v>
      </c>
      <c r="M22" s="373">
        <v>10</v>
      </c>
      <c r="N22" s="373">
        <v>11</v>
      </c>
      <c r="O22" s="373">
        <v>0</v>
      </c>
      <c r="P22" s="373">
        <v>0</v>
      </c>
      <c r="Q22" s="373">
        <v>0</v>
      </c>
      <c r="R22" s="373">
        <v>0</v>
      </c>
      <c r="S22" s="373">
        <v>0</v>
      </c>
      <c r="T22" s="373">
        <v>0</v>
      </c>
      <c r="U22" s="373">
        <v>0</v>
      </c>
      <c r="V22" s="373">
        <v>0</v>
      </c>
      <c r="W22" s="373">
        <v>0</v>
      </c>
      <c r="X22" s="373">
        <v>0</v>
      </c>
      <c r="Y22" s="373">
        <v>0</v>
      </c>
      <c r="Z22" s="373">
        <v>0</v>
      </c>
      <c r="AA22" s="373">
        <v>0</v>
      </c>
      <c r="AB22" s="373">
        <v>0</v>
      </c>
      <c r="AC22" s="373">
        <v>0</v>
      </c>
      <c r="AD22" s="373">
        <v>0</v>
      </c>
      <c r="AE22" s="373">
        <v>0</v>
      </c>
      <c r="AF22" s="373">
        <v>0</v>
      </c>
      <c r="AG22" s="373">
        <v>0</v>
      </c>
      <c r="AH22" s="373">
        <v>0</v>
      </c>
      <c r="AI22" s="373">
        <v>0</v>
      </c>
      <c r="AJ22" s="373">
        <v>0</v>
      </c>
      <c r="AK22" s="373">
        <v>0</v>
      </c>
      <c r="AL22" s="373">
        <v>0</v>
      </c>
      <c r="AM22" s="377">
        <v>0</v>
      </c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353"/>
      <c r="BB22" s="353"/>
      <c r="BC22" s="353"/>
      <c r="BD22" s="353"/>
      <c r="BE22" s="353"/>
      <c r="BF22" s="353"/>
      <c r="BG22" s="353"/>
    </row>
    <row r="23" spans="1:59">
      <c r="A23" s="353"/>
      <c r="B23" s="360">
        <v>8</v>
      </c>
      <c r="C23" s="365" t="s">
        <v>44</v>
      </c>
      <c r="D23" s="371">
        <v>58</v>
      </c>
      <c r="F23" s="361">
        <v>1</v>
      </c>
      <c r="G23" s="373">
        <v>13</v>
      </c>
      <c r="H23" s="373">
        <v>12</v>
      </c>
      <c r="I23" s="373">
        <v>3</v>
      </c>
      <c r="J23" s="373">
        <v>0</v>
      </c>
      <c r="K23" s="373">
        <v>6</v>
      </c>
      <c r="L23" s="373">
        <v>11</v>
      </c>
      <c r="M23" s="373">
        <v>3</v>
      </c>
      <c r="N23" s="373">
        <v>13</v>
      </c>
      <c r="O23" s="373">
        <v>0</v>
      </c>
      <c r="P23" s="373">
        <v>0</v>
      </c>
      <c r="Q23" s="373">
        <v>0</v>
      </c>
      <c r="R23" s="373">
        <v>0</v>
      </c>
      <c r="S23" s="373">
        <v>0</v>
      </c>
      <c r="T23" s="373">
        <v>0</v>
      </c>
      <c r="U23" s="373">
        <v>0</v>
      </c>
      <c r="V23" s="373">
        <v>0</v>
      </c>
      <c r="W23" s="373">
        <v>0</v>
      </c>
      <c r="X23" s="373">
        <v>0</v>
      </c>
      <c r="Y23" s="373">
        <v>0</v>
      </c>
      <c r="Z23" s="373">
        <v>0</v>
      </c>
      <c r="AA23" s="373">
        <v>0</v>
      </c>
      <c r="AB23" s="373">
        <v>0</v>
      </c>
      <c r="AC23" s="373">
        <v>0</v>
      </c>
      <c r="AD23" s="373">
        <v>0</v>
      </c>
      <c r="AE23" s="373">
        <v>0</v>
      </c>
      <c r="AF23" s="373">
        <v>0</v>
      </c>
      <c r="AG23" s="373">
        <v>0</v>
      </c>
      <c r="AH23" s="373">
        <v>0</v>
      </c>
      <c r="AI23" s="373">
        <v>0</v>
      </c>
      <c r="AJ23" s="373">
        <v>0</v>
      </c>
      <c r="AK23" s="373">
        <v>0</v>
      </c>
      <c r="AL23" s="373">
        <v>0</v>
      </c>
      <c r="AM23" s="377">
        <v>0</v>
      </c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</row>
    <row r="24" spans="1:59">
      <c r="A24" s="353"/>
      <c r="B24" s="360">
        <v>9</v>
      </c>
      <c r="C24" s="365" t="s">
        <v>69</v>
      </c>
      <c r="D24" s="371">
        <v>55</v>
      </c>
      <c r="F24" s="361">
        <v>2</v>
      </c>
      <c r="G24" s="373">
        <v>6</v>
      </c>
      <c r="H24" s="373">
        <v>5</v>
      </c>
      <c r="I24" s="373">
        <v>0</v>
      </c>
      <c r="J24" s="373">
        <v>0</v>
      </c>
      <c r="K24" s="373">
        <v>14</v>
      </c>
      <c r="L24" s="373">
        <v>4</v>
      </c>
      <c r="M24" s="373">
        <v>11</v>
      </c>
      <c r="N24" s="373">
        <v>15</v>
      </c>
      <c r="O24" s="373">
        <v>0</v>
      </c>
      <c r="P24" s="373">
        <v>0</v>
      </c>
      <c r="Q24" s="373">
        <v>0</v>
      </c>
      <c r="R24" s="373">
        <v>0</v>
      </c>
      <c r="S24" s="373">
        <v>0</v>
      </c>
      <c r="T24" s="373">
        <v>0</v>
      </c>
      <c r="U24" s="373">
        <v>0</v>
      </c>
      <c r="V24" s="373">
        <v>0</v>
      </c>
      <c r="W24" s="373">
        <v>0</v>
      </c>
      <c r="X24" s="373">
        <v>0</v>
      </c>
      <c r="Y24" s="373">
        <v>0</v>
      </c>
      <c r="Z24" s="373">
        <v>0</v>
      </c>
      <c r="AA24" s="373">
        <v>0</v>
      </c>
      <c r="AB24" s="373">
        <v>0</v>
      </c>
      <c r="AC24" s="373">
        <v>0</v>
      </c>
      <c r="AD24" s="373">
        <v>0</v>
      </c>
      <c r="AE24" s="373">
        <v>0</v>
      </c>
      <c r="AF24" s="373">
        <v>0</v>
      </c>
      <c r="AG24" s="373">
        <v>0</v>
      </c>
      <c r="AH24" s="373">
        <v>0</v>
      </c>
      <c r="AI24" s="373">
        <v>0</v>
      </c>
      <c r="AJ24" s="373">
        <v>0</v>
      </c>
      <c r="AK24" s="373">
        <v>0</v>
      </c>
      <c r="AL24" s="373">
        <v>0</v>
      </c>
      <c r="AM24" s="377">
        <v>0</v>
      </c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</row>
    <row r="25" spans="1:59">
      <c r="A25" s="353"/>
      <c r="B25" s="360">
        <v>10</v>
      </c>
      <c r="C25" s="365" t="s">
        <v>3</v>
      </c>
      <c r="D25" s="371">
        <v>27</v>
      </c>
      <c r="F25" s="361"/>
      <c r="G25" s="373">
        <v>6</v>
      </c>
      <c r="H25" s="373">
        <v>5</v>
      </c>
      <c r="I25" s="373">
        <v>5</v>
      </c>
      <c r="J25" s="373">
        <v>2</v>
      </c>
      <c r="K25" s="373">
        <v>4</v>
      </c>
      <c r="L25" s="373">
        <v>2</v>
      </c>
      <c r="M25" s="373">
        <v>3</v>
      </c>
      <c r="N25" s="373">
        <v>4</v>
      </c>
      <c r="O25" s="373">
        <v>0</v>
      </c>
      <c r="P25" s="373">
        <v>0</v>
      </c>
      <c r="Q25" s="373">
        <v>0</v>
      </c>
      <c r="R25" s="373">
        <v>0</v>
      </c>
      <c r="S25" s="373">
        <v>0</v>
      </c>
      <c r="T25" s="373">
        <v>0</v>
      </c>
      <c r="U25" s="373">
        <v>0</v>
      </c>
      <c r="V25" s="373">
        <v>0</v>
      </c>
      <c r="W25" s="373">
        <v>0</v>
      </c>
      <c r="X25" s="373">
        <v>0</v>
      </c>
      <c r="Y25" s="373">
        <v>0</v>
      </c>
      <c r="Z25" s="373">
        <v>0</v>
      </c>
      <c r="AA25" s="373">
        <v>0</v>
      </c>
      <c r="AB25" s="373">
        <v>0</v>
      </c>
      <c r="AC25" s="373">
        <v>0</v>
      </c>
      <c r="AD25" s="373">
        <v>0</v>
      </c>
      <c r="AE25" s="373">
        <v>0</v>
      </c>
      <c r="AF25" s="373">
        <v>0</v>
      </c>
      <c r="AG25" s="373">
        <v>0</v>
      </c>
      <c r="AH25" s="373">
        <v>0</v>
      </c>
      <c r="AI25" s="373">
        <v>0</v>
      </c>
      <c r="AJ25" s="373">
        <v>0</v>
      </c>
      <c r="AK25" s="373">
        <v>0</v>
      </c>
      <c r="AL25" s="373">
        <v>0</v>
      </c>
      <c r="AM25" s="377">
        <v>0</v>
      </c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353"/>
      <c r="BB25" s="353"/>
      <c r="BC25" s="353"/>
      <c r="BD25" s="353"/>
      <c r="BE25" s="353"/>
      <c r="BF25" s="353"/>
      <c r="BG25" s="353"/>
    </row>
    <row r="26" spans="1:59">
      <c r="A26" s="353"/>
      <c r="B26" s="358"/>
      <c r="C26" s="369" t="s">
        <v>85</v>
      </c>
      <c r="D26" s="371"/>
      <c r="F26" s="361"/>
      <c r="G26" s="374">
        <v>44805</v>
      </c>
      <c r="H26" s="375"/>
      <c r="I26" s="374">
        <v>44819</v>
      </c>
      <c r="J26" s="373"/>
      <c r="K26" s="374">
        <v>44833</v>
      </c>
      <c r="L26" s="373"/>
      <c r="M26" s="374">
        <v>44847</v>
      </c>
      <c r="N26" s="376"/>
      <c r="O26" s="374">
        <v>43035</v>
      </c>
      <c r="P26" s="374">
        <v>44875</v>
      </c>
      <c r="Q26" s="373"/>
      <c r="R26" s="374">
        <v>44889</v>
      </c>
      <c r="S26" s="373"/>
      <c r="T26" s="374">
        <v>44903</v>
      </c>
      <c r="U26" s="373"/>
      <c r="V26" s="374">
        <v>44931</v>
      </c>
      <c r="W26" s="373"/>
      <c r="X26" s="374">
        <v>44945</v>
      </c>
      <c r="Y26" s="373"/>
      <c r="Z26" s="374">
        <v>44959</v>
      </c>
      <c r="AA26" s="373"/>
      <c r="AB26" s="374">
        <v>44972</v>
      </c>
      <c r="AC26" s="373"/>
      <c r="AD26" s="374">
        <v>44987</v>
      </c>
      <c r="AE26" s="373"/>
      <c r="AF26" s="374">
        <v>45001</v>
      </c>
      <c r="AG26" s="373"/>
      <c r="AH26" s="374">
        <v>45015</v>
      </c>
      <c r="AI26" s="373"/>
      <c r="AJ26" s="374">
        <v>45029</v>
      </c>
      <c r="AK26" s="373"/>
      <c r="AL26" s="374">
        <v>45036</v>
      </c>
      <c r="AM26" s="377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353"/>
      <c r="BB26" s="353"/>
      <c r="BC26" s="353"/>
      <c r="BD26" s="353"/>
      <c r="BE26" s="353"/>
      <c r="BF26" s="353"/>
      <c r="BG26" s="353"/>
    </row>
    <row r="27" spans="1:59">
      <c r="A27" s="353"/>
      <c r="B27" s="360">
        <v>1</v>
      </c>
      <c r="C27" s="365" t="s">
        <v>37</v>
      </c>
      <c r="D27" s="371">
        <v>78</v>
      </c>
      <c r="F27" s="361"/>
      <c r="G27" s="373">
        <v>13</v>
      </c>
      <c r="H27" s="373">
        <v>14</v>
      </c>
      <c r="I27" s="373">
        <v>4</v>
      </c>
      <c r="J27" s="373">
        <v>7</v>
      </c>
      <c r="K27" s="373">
        <v>14</v>
      </c>
      <c r="L27" s="373">
        <v>12</v>
      </c>
      <c r="M27" s="373">
        <v>12</v>
      </c>
      <c r="N27" s="373">
        <v>13</v>
      </c>
      <c r="O27" s="373">
        <v>0</v>
      </c>
      <c r="P27" s="373">
        <v>0</v>
      </c>
      <c r="Q27" s="373">
        <v>0</v>
      </c>
      <c r="R27" s="373">
        <v>0</v>
      </c>
      <c r="S27" s="373">
        <v>0</v>
      </c>
      <c r="T27" s="373">
        <v>0</v>
      </c>
      <c r="U27" s="373">
        <v>0</v>
      </c>
      <c r="V27" s="373">
        <v>0</v>
      </c>
      <c r="W27" s="373">
        <v>0</v>
      </c>
      <c r="X27" s="373">
        <v>0</v>
      </c>
      <c r="Y27" s="373">
        <v>0</v>
      </c>
      <c r="Z27" s="373">
        <v>0</v>
      </c>
      <c r="AA27" s="373">
        <v>0</v>
      </c>
      <c r="AB27" s="373">
        <v>0</v>
      </c>
      <c r="AC27" s="373">
        <v>0</v>
      </c>
      <c r="AD27" s="373">
        <v>0</v>
      </c>
      <c r="AE27" s="373">
        <v>0</v>
      </c>
      <c r="AF27" s="373">
        <v>0</v>
      </c>
      <c r="AG27" s="373">
        <v>0</v>
      </c>
      <c r="AH27" s="373">
        <v>0</v>
      </c>
      <c r="AI27" s="373">
        <v>0</v>
      </c>
      <c r="AJ27" s="373">
        <v>0</v>
      </c>
      <c r="AK27" s="373">
        <v>0</v>
      </c>
      <c r="AL27" s="373">
        <v>0</v>
      </c>
      <c r="AM27" s="377">
        <v>0</v>
      </c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</row>
    <row r="28" spans="1:59">
      <c r="A28" s="353"/>
      <c r="B28" s="360">
        <v>2</v>
      </c>
      <c r="C28" s="365" t="s">
        <v>48</v>
      </c>
      <c r="D28" s="371">
        <v>78</v>
      </c>
      <c r="F28" s="361"/>
      <c r="G28" s="373">
        <v>10</v>
      </c>
      <c r="H28" s="373">
        <v>13</v>
      </c>
      <c r="I28" s="373">
        <v>12</v>
      </c>
      <c r="J28" s="373">
        <v>15</v>
      </c>
      <c r="K28" s="373">
        <v>6</v>
      </c>
      <c r="L28" s="373">
        <v>5</v>
      </c>
      <c r="M28" s="373">
        <v>14</v>
      </c>
      <c r="N28" s="373">
        <v>14</v>
      </c>
      <c r="O28" s="373">
        <v>0</v>
      </c>
      <c r="P28" s="373">
        <v>0</v>
      </c>
      <c r="Q28" s="373">
        <v>0</v>
      </c>
      <c r="R28" s="373">
        <v>0</v>
      </c>
      <c r="S28" s="373">
        <v>0</v>
      </c>
      <c r="T28" s="373">
        <v>0</v>
      </c>
      <c r="U28" s="373">
        <v>0</v>
      </c>
      <c r="V28" s="373">
        <v>0</v>
      </c>
      <c r="W28" s="373">
        <v>0</v>
      </c>
      <c r="X28" s="373">
        <v>0</v>
      </c>
      <c r="Y28" s="373">
        <v>0</v>
      </c>
      <c r="Z28" s="373">
        <v>0</v>
      </c>
      <c r="AA28" s="373">
        <v>0</v>
      </c>
      <c r="AB28" s="373">
        <v>0</v>
      </c>
      <c r="AC28" s="373">
        <v>0</v>
      </c>
      <c r="AD28" s="373">
        <v>0</v>
      </c>
      <c r="AE28" s="373">
        <v>0</v>
      </c>
      <c r="AF28" s="373">
        <v>0</v>
      </c>
      <c r="AG28" s="373">
        <v>0</v>
      </c>
      <c r="AH28" s="373">
        <v>0</v>
      </c>
      <c r="AI28" s="373">
        <v>0</v>
      </c>
      <c r="AJ28" s="373">
        <v>0</v>
      </c>
      <c r="AK28" s="373">
        <v>0</v>
      </c>
      <c r="AL28" s="373">
        <v>0</v>
      </c>
      <c r="AM28" s="377">
        <v>0</v>
      </c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</row>
    <row r="29" spans="1:59">
      <c r="A29" s="353"/>
      <c r="B29" s="360">
        <v>3</v>
      </c>
      <c r="C29" s="365" t="s">
        <v>72</v>
      </c>
      <c r="D29" s="371">
        <v>76</v>
      </c>
      <c r="F29" s="361">
        <v>2</v>
      </c>
      <c r="G29" s="373">
        <v>12</v>
      </c>
      <c r="H29" s="373">
        <v>13</v>
      </c>
      <c r="I29" s="373">
        <v>12</v>
      </c>
      <c r="J29" s="373">
        <v>13</v>
      </c>
      <c r="K29" s="373">
        <v>0</v>
      </c>
      <c r="L29" s="373">
        <v>0</v>
      </c>
      <c r="M29" s="373">
        <v>13</v>
      </c>
      <c r="N29" s="373">
        <v>13</v>
      </c>
      <c r="O29" s="373">
        <v>0</v>
      </c>
      <c r="P29" s="373">
        <v>0</v>
      </c>
      <c r="Q29" s="373">
        <v>0</v>
      </c>
      <c r="R29" s="373">
        <v>0</v>
      </c>
      <c r="S29" s="373">
        <v>0</v>
      </c>
      <c r="T29" s="373">
        <v>0</v>
      </c>
      <c r="U29" s="373">
        <v>0</v>
      </c>
      <c r="V29" s="373">
        <v>0</v>
      </c>
      <c r="W29" s="373">
        <v>0</v>
      </c>
      <c r="X29" s="373">
        <v>0</v>
      </c>
      <c r="Y29" s="373">
        <v>0</v>
      </c>
      <c r="Z29" s="373">
        <v>0</v>
      </c>
      <c r="AA29" s="373">
        <v>0</v>
      </c>
      <c r="AB29" s="373">
        <v>0</v>
      </c>
      <c r="AC29" s="373">
        <v>0</v>
      </c>
      <c r="AD29" s="373">
        <v>0</v>
      </c>
      <c r="AE29" s="373">
        <v>0</v>
      </c>
      <c r="AF29" s="373">
        <v>0</v>
      </c>
      <c r="AG29" s="373">
        <v>0</v>
      </c>
      <c r="AH29" s="373">
        <v>0</v>
      </c>
      <c r="AI29" s="373">
        <v>0</v>
      </c>
      <c r="AJ29" s="373">
        <v>0</v>
      </c>
      <c r="AK29" s="373">
        <v>0</v>
      </c>
      <c r="AL29" s="373">
        <v>0</v>
      </c>
      <c r="AM29" s="377">
        <v>0</v>
      </c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</row>
    <row r="30" spans="1:59">
      <c r="A30" s="353"/>
      <c r="B30" s="360">
        <v>4</v>
      </c>
      <c r="C30" s="365" t="s">
        <v>70</v>
      </c>
      <c r="D30" s="371">
        <v>67</v>
      </c>
      <c r="F30" s="361"/>
      <c r="G30" s="373">
        <v>15</v>
      </c>
      <c r="H30" s="373">
        <v>5</v>
      </c>
      <c r="I30" s="373">
        <v>13</v>
      </c>
      <c r="J30" s="373">
        <v>12</v>
      </c>
      <c r="K30" s="373">
        <v>5</v>
      </c>
      <c r="L30" s="373">
        <v>5</v>
      </c>
      <c r="M30" s="373">
        <v>10</v>
      </c>
      <c r="N30" s="373">
        <v>12</v>
      </c>
      <c r="O30" s="373">
        <v>0</v>
      </c>
      <c r="P30" s="373">
        <v>0</v>
      </c>
      <c r="Q30" s="373">
        <v>0</v>
      </c>
      <c r="R30" s="373">
        <v>0</v>
      </c>
      <c r="S30" s="373">
        <v>0</v>
      </c>
      <c r="T30" s="373">
        <v>0</v>
      </c>
      <c r="U30" s="373">
        <v>0</v>
      </c>
      <c r="V30" s="373">
        <v>0</v>
      </c>
      <c r="W30" s="373">
        <v>0</v>
      </c>
      <c r="X30" s="373">
        <v>0</v>
      </c>
      <c r="Y30" s="373">
        <v>0</v>
      </c>
      <c r="Z30" s="373">
        <v>0</v>
      </c>
      <c r="AA30" s="373">
        <v>0</v>
      </c>
      <c r="AB30" s="373">
        <v>0</v>
      </c>
      <c r="AC30" s="373">
        <v>0</v>
      </c>
      <c r="AD30" s="373">
        <v>0</v>
      </c>
      <c r="AE30" s="373">
        <v>0</v>
      </c>
      <c r="AF30" s="373">
        <v>0</v>
      </c>
      <c r="AG30" s="373">
        <v>0</v>
      </c>
      <c r="AH30" s="373">
        <v>0</v>
      </c>
      <c r="AI30" s="373">
        <v>0</v>
      </c>
      <c r="AJ30" s="373">
        <v>0</v>
      </c>
      <c r="AK30" s="373">
        <v>0</v>
      </c>
      <c r="AL30" s="373">
        <v>0</v>
      </c>
      <c r="AM30" s="377">
        <v>0</v>
      </c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</row>
    <row r="31" spans="1:59">
      <c r="A31" s="353"/>
      <c r="B31" s="360">
        <v>5</v>
      </c>
      <c r="C31" s="365" t="s">
        <v>63</v>
      </c>
      <c r="D31" s="371">
        <v>66</v>
      </c>
      <c r="F31" s="361"/>
      <c r="G31" s="373">
        <v>10</v>
      </c>
      <c r="H31" s="373">
        <v>11</v>
      </c>
      <c r="I31" s="373">
        <v>10</v>
      </c>
      <c r="J31" s="373">
        <v>10</v>
      </c>
      <c r="K31" s="373">
        <v>12</v>
      </c>
      <c r="L31" s="373">
        <v>10</v>
      </c>
      <c r="M31" s="373">
        <v>13</v>
      </c>
      <c r="N31" s="373">
        <v>10</v>
      </c>
      <c r="O31" s="373">
        <v>0</v>
      </c>
      <c r="P31" s="373">
        <v>0</v>
      </c>
      <c r="Q31" s="373">
        <v>0</v>
      </c>
      <c r="R31" s="373">
        <v>0</v>
      </c>
      <c r="S31" s="373">
        <v>0</v>
      </c>
      <c r="T31" s="373">
        <v>0</v>
      </c>
      <c r="U31" s="373">
        <v>0</v>
      </c>
      <c r="V31" s="373">
        <v>0</v>
      </c>
      <c r="W31" s="373">
        <v>0</v>
      </c>
      <c r="X31" s="373">
        <v>0</v>
      </c>
      <c r="Y31" s="373">
        <v>0</v>
      </c>
      <c r="Z31" s="373">
        <v>0</v>
      </c>
      <c r="AA31" s="373">
        <v>0</v>
      </c>
      <c r="AB31" s="373">
        <v>0</v>
      </c>
      <c r="AC31" s="373">
        <v>0</v>
      </c>
      <c r="AD31" s="373">
        <v>0</v>
      </c>
      <c r="AE31" s="373">
        <v>0</v>
      </c>
      <c r="AF31" s="373">
        <v>0</v>
      </c>
      <c r="AG31" s="373">
        <v>0</v>
      </c>
      <c r="AH31" s="373">
        <v>0</v>
      </c>
      <c r="AI31" s="373">
        <v>0</v>
      </c>
      <c r="AJ31" s="373">
        <v>0</v>
      </c>
      <c r="AK31" s="373">
        <v>0</v>
      </c>
      <c r="AL31" s="373">
        <v>0</v>
      </c>
      <c r="AM31" s="377">
        <v>0</v>
      </c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</row>
    <row r="32" spans="1:59">
      <c r="A32" s="353"/>
      <c r="B32" s="360">
        <v>6</v>
      </c>
      <c r="C32" s="365" t="s">
        <v>35</v>
      </c>
      <c r="D32" s="371">
        <v>66</v>
      </c>
      <c r="F32" s="361">
        <v>2</v>
      </c>
      <c r="G32" s="373">
        <v>11</v>
      </c>
      <c r="H32" s="373">
        <v>11</v>
      </c>
      <c r="I32" s="373">
        <v>0</v>
      </c>
      <c r="J32" s="373">
        <v>0</v>
      </c>
      <c r="K32" s="373">
        <v>6</v>
      </c>
      <c r="L32" s="373">
        <v>12</v>
      </c>
      <c r="M32" s="373">
        <v>14</v>
      </c>
      <c r="N32" s="373">
        <v>12</v>
      </c>
      <c r="O32" s="373">
        <v>0</v>
      </c>
      <c r="P32" s="373">
        <v>0</v>
      </c>
      <c r="Q32" s="373">
        <v>0</v>
      </c>
      <c r="R32" s="373">
        <v>0</v>
      </c>
      <c r="S32" s="373">
        <v>0</v>
      </c>
      <c r="T32" s="373">
        <v>0</v>
      </c>
      <c r="U32" s="373">
        <v>0</v>
      </c>
      <c r="V32" s="373">
        <v>0</v>
      </c>
      <c r="W32" s="373">
        <v>0</v>
      </c>
      <c r="X32" s="373">
        <v>0</v>
      </c>
      <c r="Y32" s="373">
        <v>0</v>
      </c>
      <c r="Z32" s="373">
        <v>0</v>
      </c>
      <c r="AA32" s="373">
        <v>0</v>
      </c>
      <c r="AB32" s="373">
        <v>0</v>
      </c>
      <c r="AC32" s="373">
        <v>0</v>
      </c>
      <c r="AD32" s="373">
        <v>0</v>
      </c>
      <c r="AE32" s="373">
        <v>0</v>
      </c>
      <c r="AF32" s="373">
        <v>0</v>
      </c>
      <c r="AG32" s="373">
        <v>0</v>
      </c>
      <c r="AH32" s="373">
        <v>0</v>
      </c>
      <c r="AI32" s="373">
        <v>0</v>
      </c>
      <c r="AJ32" s="373">
        <v>0</v>
      </c>
      <c r="AK32" s="373">
        <v>0</v>
      </c>
      <c r="AL32" s="373">
        <v>0</v>
      </c>
      <c r="AM32" s="377">
        <v>0</v>
      </c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</row>
    <row r="33" spans="1:59">
      <c r="A33" s="353"/>
      <c r="B33" s="360">
        <v>7</v>
      </c>
      <c r="C33" s="365" t="s">
        <v>38</v>
      </c>
      <c r="D33" s="371">
        <v>65</v>
      </c>
      <c r="F33" s="361"/>
      <c r="G33" s="373">
        <v>12</v>
      </c>
      <c r="H33" s="373">
        <v>11</v>
      </c>
      <c r="I33" s="373">
        <v>10</v>
      </c>
      <c r="J33" s="373">
        <v>11</v>
      </c>
      <c r="K33" s="373">
        <v>4</v>
      </c>
      <c r="L33" s="373">
        <v>10</v>
      </c>
      <c r="M33" s="373">
        <v>4</v>
      </c>
      <c r="N33" s="373">
        <v>11</v>
      </c>
      <c r="O33" s="373">
        <v>0</v>
      </c>
      <c r="P33" s="373">
        <v>0</v>
      </c>
      <c r="Q33" s="373">
        <v>0</v>
      </c>
      <c r="R33" s="373">
        <v>0</v>
      </c>
      <c r="S33" s="373">
        <v>0</v>
      </c>
      <c r="T33" s="373">
        <v>0</v>
      </c>
      <c r="U33" s="373">
        <v>0</v>
      </c>
      <c r="V33" s="373">
        <v>0</v>
      </c>
      <c r="W33" s="373">
        <v>0</v>
      </c>
      <c r="X33" s="373">
        <v>0</v>
      </c>
      <c r="Y33" s="373">
        <v>0</v>
      </c>
      <c r="Z33" s="373">
        <v>0</v>
      </c>
      <c r="AA33" s="373">
        <v>0</v>
      </c>
      <c r="AB33" s="373">
        <v>0</v>
      </c>
      <c r="AC33" s="373">
        <v>0</v>
      </c>
      <c r="AD33" s="373">
        <v>0</v>
      </c>
      <c r="AE33" s="373">
        <v>0</v>
      </c>
      <c r="AF33" s="373">
        <v>0</v>
      </c>
      <c r="AG33" s="373">
        <v>0</v>
      </c>
      <c r="AH33" s="373">
        <v>0</v>
      </c>
      <c r="AI33" s="373">
        <v>0</v>
      </c>
      <c r="AJ33" s="373">
        <v>0</v>
      </c>
      <c r="AK33" s="373">
        <v>0</v>
      </c>
      <c r="AL33" s="373">
        <v>0</v>
      </c>
      <c r="AM33" s="377">
        <v>0</v>
      </c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353"/>
      <c r="BB33" s="353"/>
      <c r="BC33" s="353"/>
      <c r="BD33" s="353"/>
      <c r="BE33" s="353"/>
      <c r="BF33" s="353"/>
      <c r="BG33" s="353"/>
    </row>
    <row r="34" spans="1:59">
      <c r="A34" s="353"/>
      <c r="B34" s="360">
        <v>8</v>
      </c>
      <c r="C34" s="365" t="s">
        <v>61</v>
      </c>
      <c r="D34" s="371">
        <v>65</v>
      </c>
      <c r="F34" s="361"/>
      <c r="G34" s="373">
        <v>5</v>
      </c>
      <c r="H34" s="373">
        <v>11</v>
      </c>
      <c r="I34" s="373">
        <v>10</v>
      </c>
      <c r="J34" s="373">
        <v>11</v>
      </c>
      <c r="K34" s="373">
        <v>11</v>
      </c>
      <c r="L34" s="373">
        <v>10</v>
      </c>
      <c r="M34" s="373">
        <v>12</v>
      </c>
      <c r="N34" s="373">
        <v>3</v>
      </c>
      <c r="O34" s="373">
        <v>0</v>
      </c>
      <c r="P34" s="373">
        <v>0</v>
      </c>
      <c r="Q34" s="373">
        <v>0</v>
      </c>
      <c r="R34" s="373">
        <v>0</v>
      </c>
      <c r="S34" s="373">
        <v>0</v>
      </c>
      <c r="T34" s="373">
        <v>0</v>
      </c>
      <c r="U34" s="373">
        <v>0</v>
      </c>
      <c r="V34" s="373">
        <v>0</v>
      </c>
      <c r="W34" s="373">
        <v>0</v>
      </c>
      <c r="X34" s="373">
        <v>0</v>
      </c>
      <c r="Y34" s="373">
        <v>0</v>
      </c>
      <c r="Z34" s="373">
        <v>0</v>
      </c>
      <c r="AA34" s="373">
        <v>0</v>
      </c>
      <c r="AB34" s="373">
        <v>0</v>
      </c>
      <c r="AC34" s="373">
        <v>0</v>
      </c>
      <c r="AD34" s="373">
        <v>0</v>
      </c>
      <c r="AE34" s="373">
        <v>0</v>
      </c>
      <c r="AF34" s="373">
        <v>0</v>
      </c>
      <c r="AG34" s="373">
        <v>0</v>
      </c>
      <c r="AH34" s="373">
        <v>0</v>
      </c>
      <c r="AI34" s="373">
        <v>0</v>
      </c>
      <c r="AJ34" s="373">
        <v>0</v>
      </c>
      <c r="AK34" s="373">
        <v>0</v>
      </c>
      <c r="AL34" s="373">
        <v>0</v>
      </c>
      <c r="AM34" s="377">
        <v>0</v>
      </c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</row>
    <row r="35" spans="1:59" ht="15" thickBot="1">
      <c r="A35" s="353"/>
      <c r="B35" s="362">
        <v>9</v>
      </c>
      <c r="C35" s="380" t="s">
        <v>39</v>
      </c>
      <c r="D35" s="372">
        <v>52</v>
      </c>
      <c r="E35" s="363"/>
      <c r="F35" s="364">
        <v>2</v>
      </c>
      <c r="G35" s="378">
        <v>11</v>
      </c>
      <c r="H35" s="378">
        <v>10</v>
      </c>
      <c r="I35" s="378">
        <v>11</v>
      </c>
      <c r="J35" s="378">
        <v>5</v>
      </c>
      <c r="K35" s="378">
        <v>0</v>
      </c>
      <c r="L35" s="378">
        <v>0</v>
      </c>
      <c r="M35" s="378">
        <v>12</v>
      </c>
      <c r="N35" s="378">
        <v>3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9">
        <v>0</v>
      </c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</row>
    <row r="36" spans="1:59">
      <c r="A36" s="353"/>
      <c r="B36" s="353"/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</row>
    <row r="37" spans="1:59">
      <c r="A37" s="353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</row>
    <row r="38" spans="1:59">
      <c r="A38" s="353"/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</row>
    <row r="39" spans="1:59">
      <c r="A39" s="353"/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353"/>
      <c r="BB39" s="353"/>
      <c r="BC39" s="353"/>
      <c r="BD39" s="353"/>
      <c r="BE39" s="353"/>
      <c r="BF39" s="353"/>
      <c r="BG39" s="353"/>
    </row>
    <row r="40" spans="1:59">
      <c r="A40" s="353"/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353"/>
      <c r="BB40" s="353"/>
      <c r="BC40" s="353"/>
      <c r="BD40" s="353"/>
      <c r="BE40" s="353"/>
      <c r="BF40" s="353"/>
      <c r="BG40" s="353"/>
    </row>
    <row r="41" spans="1:59">
      <c r="A41" s="353"/>
      <c r="B41" s="353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</row>
    <row r="42" spans="1:59">
      <c r="A42" s="353"/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353"/>
      <c r="BB42" s="353"/>
      <c r="BC42" s="353"/>
      <c r="BD42" s="353"/>
      <c r="BE42" s="353"/>
      <c r="BF42" s="353"/>
      <c r="BG42" s="353"/>
    </row>
    <row r="43" spans="1:59">
      <c r="A43" s="353"/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353"/>
      <c r="BB43" s="353"/>
      <c r="BC43" s="353"/>
      <c r="BD43" s="353"/>
      <c r="BE43" s="353"/>
      <c r="BF43" s="353"/>
      <c r="BG43" s="353"/>
    </row>
    <row r="44" spans="1:59">
      <c r="A44" s="353"/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353"/>
      <c r="BB44" s="353"/>
      <c r="BC44" s="353"/>
      <c r="BD44" s="353"/>
      <c r="BE44" s="353"/>
      <c r="BF44" s="353"/>
      <c r="BG44" s="353"/>
    </row>
    <row r="45" spans="1:59">
      <c r="A45" s="353"/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353"/>
      <c r="BB45" s="353"/>
      <c r="BC45" s="353"/>
      <c r="BD45" s="353"/>
      <c r="BE45" s="353"/>
      <c r="BF45" s="353"/>
      <c r="BG45" s="353"/>
    </row>
    <row r="46" spans="1:59">
      <c r="A46" s="353"/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353"/>
      <c r="BB46" s="353"/>
      <c r="BC46" s="353"/>
      <c r="BD46" s="353"/>
      <c r="BE46" s="353"/>
      <c r="BF46" s="353"/>
      <c r="BG46" s="353"/>
    </row>
    <row r="47" spans="1:59">
      <c r="A47" s="353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</row>
    <row r="48" spans="1:59">
      <c r="A48" s="353"/>
      <c r="B48" s="353"/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353"/>
      <c r="BB48" s="353"/>
      <c r="BC48" s="353"/>
      <c r="BD48" s="353"/>
      <c r="BE48" s="353"/>
      <c r="BF48" s="353"/>
      <c r="BG48" s="353"/>
    </row>
    <row r="49" spans="1:59">
      <c r="A49" s="353"/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353"/>
      <c r="BB49" s="353"/>
      <c r="BC49" s="353"/>
      <c r="BD49" s="353"/>
      <c r="BE49" s="353"/>
      <c r="BF49" s="353"/>
      <c r="BG49" s="353"/>
    </row>
    <row r="50" spans="1:59">
      <c r="A50" s="353"/>
      <c r="B50" s="353"/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53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353"/>
      <c r="BB50" s="353"/>
      <c r="BC50" s="353"/>
      <c r="BD50" s="353"/>
      <c r="BE50" s="353"/>
      <c r="BF50" s="353"/>
      <c r="BG50" s="353"/>
    </row>
    <row r="51" spans="1:59">
      <c r="A51" s="353"/>
      <c r="B51" s="353"/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353"/>
      <c r="AA51" s="353"/>
      <c r="AB51" s="353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353"/>
      <c r="BB51" s="353"/>
      <c r="BC51" s="353"/>
      <c r="BD51" s="353"/>
      <c r="BE51" s="353"/>
      <c r="BF51" s="353"/>
      <c r="BG51" s="353"/>
    </row>
    <row r="52" spans="1:59">
      <c r="A52" s="353"/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</row>
    <row r="53" spans="1:59">
      <c r="A53" s="353"/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3"/>
      <c r="AB53" s="353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353"/>
      <c r="BB53" s="353"/>
      <c r="BC53" s="353"/>
      <c r="BD53" s="353"/>
      <c r="BE53" s="353"/>
      <c r="BF53" s="353"/>
      <c r="BG53" s="353"/>
    </row>
    <row r="54" spans="1:59">
      <c r="A54" s="353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353"/>
      <c r="BB54" s="353"/>
      <c r="BC54" s="353"/>
      <c r="BD54" s="353"/>
      <c r="BE54" s="353"/>
      <c r="BF54" s="353"/>
      <c r="BG54" s="353"/>
    </row>
    <row r="55" spans="1:59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353"/>
      <c r="O55" s="353"/>
      <c r="P55" s="353"/>
      <c r="Q55" s="353"/>
      <c r="R55" s="353"/>
      <c r="S55" s="353"/>
      <c r="T55" s="353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353"/>
      <c r="BB55" s="353"/>
      <c r="BC55" s="353"/>
      <c r="BD55" s="353"/>
      <c r="BE55" s="353"/>
      <c r="BF55" s="353"/>
      <c r="BG55" s="353"/>
    </row>
    <row r="56" spans="1:59">
      <c r="A56" s="353"/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Z56" s="353"/>
      <c r="AA56" s="353"/>
      <c r="AB56" s="35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353"/>
      <c r="BB56" s="353"/>
      <c r="BC56" s="353"/>
      <c r="BD56" s="353"/>
      <c r="BE56" s="353"/>
      <c r="BF56" s="353"/>
      <c r="BG56" s="353"/>
    </row>
    <row r="57" spans="1:59">
      <c r="A57" s="353"/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353"/>
      <c r="O57" s="353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  <c r="AF57" s="353"/>
      <c r="AG57" s="353"/>
      <c r="AH57" s="353"/>
      <c r="AI57" s="353"/>
      <c r="AJ57" s="353"/>
      <c r="AK57" s="353"/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  <c r="AX57" s="353"/>
      <c r="AY57" s="353"/>
      <c r="AZ57" s="353"/>
      <c r="BA57" s="353"/>
      <c r="BB57" s="353"/>
      <c r="BC57" s="353"/>
      <c r="BD57" s="353"/>
      <c r="BE57" s="353"/>
      <c r="BF57" s="353"/>
      <c r="BG57" s="353"/>
    </row>
    <row r="58" spans="1:59">
      <c r="A58" s="353"/>
      <c r="B58" s="353"/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V58" s="353"/>
      <c r="W58" s="353"/>
      <c r="X58" s="353"/>
      <c r="Y58" s="353"/>
      <c r="Z58" s="353"/>
      <c r="AA58" s="353"/>
      <c r="AB58" s="353"/>
      <c r="AC58" s="353"/>
      <c r="AD58" s="353"/>
      <c r="AE58" s="353"/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  <c r="AR58" s="353"/>
      <c r="AS58" s="353"/>
      <c r="AT58" s="353"/>
      <c r="AU58" s="353"/>
      <c r="AV58" s="353"/>
      <c r="AW58" s="353"/>
      <c r="AX58" s="353"/>
      <c r="AY58" s="353"/>
      <c r="AZ58" s="353"/>
      <c r="BA58" s="353"/>
      <c r="BB58" s="353"/>
      <c r="BC58" s="353"/>
      <c r="BD58" s="353"/>
      <c r="BE58" s="353"/>
      <c r="BF58" s="353"/>
      <c r="BG58" s="353"/>
    </row>
    <row r="59" spans="1:59">
      <c r="A59" s="353"/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V59" s="353"/>
      <c r="W59" s="353"/>
      <c r="X59" s="353"/>
      <c r="Y59" s="353"/>
      <c r="Z59" s="353"/>
      <c r="AA59" s="353"/>
      <c r="AB59" s="353"/>
      <c r="AC59" s="353"/>
      <c r="AD59" s="353"/>
      <c r="AE59" s="353"/>
      <c r="AF59" s="353"/>
      <c r="AG59" s="353"/>
      <c r="AH59" s="353"/>
      <c r="AI59" s="353"/>
      <c r="AJ59" s="353"/>
      <c r="AK59" s="353"/>
      <c r="AL59" s="353"/>
      <c r="AM59" s="353"/>
      <c r="AN59" s="353"/>
      <c r="AO59" s="353"/>
      <c r="AP59" s="353"/>
      <c r="AQ59" s="353"/>
      <c r="AR59" s="353"/>
      <c r="AS59" s="353"/>
      <c r="AT59" s="353"/>
      <c r="AU59" s="353"/>
      <c r="AV59" s="353"/>
      <c r="AW59" s="353"/>
      <c r="AX59" s="353"/>
      <c r="AY59" s="353"/>
      <c r="AZ59" s="353"/>
      <c r="BA59" s="353"/>
      <c r="BB59" s="353"/>
      <c r="BC59" s="353"/>
      <c r="BD59" s="353"/>
      <c r="BE59" s="353"/>
      <c r="BF59" s="353"/>
      <c r="BG59" s="353"/>
    </row>
    <row r="60" spans="1:59">
      <c r="A60" s="353"/>
      <c r="B60" s="353"/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  <c r="O60" s="353"/>
      <c r="P60" s="353"/>
      <c r="Q60" s="353"/>
      <c r="R60" s="353"/>
      <c r="S60" s="353"/>
      <c r="T60" s="353"/>
      <c r="U60" s="353"/>
      <c r="V60" s="353"/>
      <c r="W60" s="353"/>
      <c r="X60" s="353"/>
      <c r="Y60" s="353"/>
      <c r="Z60" s="353"/>
      <c r="AA60" s="353"/>
      <c r="AB60" s="353"/>
      <c r="AC60" s="353"/>
      <c r="AD60" s="353"/>
      <c r="AE60" s="353"/>
      <c r="AF60" s="353"/>
      <c r="AG60" s="353"/>
      <c r="AH60" s="353"/>
      <c r="AI60" s="353"/>
      <c r="AJ60" s="353"/>
      <c r="AK60" s="353"/>
      <c r="AL60" s="353"/>
      <c r="AM60" s="353"/>
      <c r="AN60" s="353"/>
      <c r="AO60" s="353"/>
      <c r="AP60" s="353"/>
      <c r="AQ60" s="353"/>
      <c r="AR60" s="353"/>
      <c r="AS60" s="353"/>
      <c r="AT60" s="353"/>
      <c r="AU60" s="353"/>
      <c r="AV60" s="353"/>
      <c r="AW60" s="353"/>
      <c r="AX60" s="353"/>
      <c r="AY60" s="353"/>
      <c r="AZ60" s="353"/>
      <c r="BA60" s="353"/>
      <c r="BB60" s="353"/>
      <c r="BC60" s="353"/>
      <c r="BD60" s="353"/>
      <c r="BE60" s="353"/>
      <c r="BF60" s="353"/>
      <c r="BG60" s="353"/>
    </row>
    <row r="61" spans="1:59">
      <c r="A61" s="353"/>
      <c r="B61" s="353"/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V61" s="353"/>
      <c r="W61" s="353"/>
      <c r="X61" s="353"/>
      <c r="Y61" s="353"/>
      <c r="Z61" s="353"/>
      <c r="AA61" s="353"/>
      <c r="AB61" s="353"/>
      <c r="AC61" s="353"/>
      <c r="AD61" s="353"/>
      <c r="AE61" s="353"/>
      <c r="AF61" s="353"/>
      <c r="AG61" s="353"/>
      <c r="AH61" s="353"/>
      <c r="AI61" s="353"/>
      <c r="AJ61" s="353"/>
      <c r="AK61" s="353"/>
      <c r="AL61" s="353"/>
      <c r="AM61" s="353"/>
      <c r="AN61" s="353"/>
      <c r="AO61" s="353"/>
      <c r="AP61" s="353"/>
      <c r="AQ61" s="353"/>
      <c r="AR61" s="353"/>
      <c r="AS61" s="353"/>
      <c r="AT61" s="353"/>
      <c r="AU61" s="353"/>
      <c r="AV61" s="353"/>
      <c r="AW61" s="353"/>
      <c r="AX61" s="353"/>
      <c r="AY61" s="353"/>
      <c r="AZ61" s="353"/>
      <c r="BA61" s="353"/>
      <c r="BB61" s="353"/>
      <c r="BC61" s="353"/>
      <c r="BD61" s="353"/>
      <c r="BE61" s="353"/>
      <c r="BF61" s="353"/>
      <c r="BG61" s="353"/>
    </row>
    <row r="62" spans="1:59">
      <c r="A62" s="353"/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V62" s="353"/>
      <c r="W62" s="353"/>
      <c r="X62" s="353"/>
      <c r="Y62" s="353"/>
      <c r="Z62" s="353"/>
      <c r="AA62" s="353"/>
      <c r="AB62" s="353"/>
      <c r="AC62" s="353"/>
      <c r="AD62" s="353"/>
      <c r="AE62" s="353"/>
      <c r="AF62" s="353"/>
      <c r="AG62" s="353"/>
      <c r="AH62" s="353"/>
      <c r="AI62" s="353"/>
      <c r="AJ62" s="353"/>
      <c r="AK62" s="353"/>
      <c r="AL62" s="353"/>
      <c r="AM62" s="353"/>
      <c r="AN62" s="353"/>
      <c r="AO62" s="353"/>
      <c r="AP62" s="353"/>
      <c r="AQ62" s="353"/>
      <c r="AR62" s="353"/>
      <c r="AS62" s="353"/>
      <c r="AT62" s="353"/>
      <c r="AU62" s="353"/>
      <c r="AV62" s="353"/>
      <c r="AW62" s="353"/>
      <c r="AX62" s="353"/>
      <c r="AY62" s="353"/>
      <c r="AZ62" s="353"/>
      <c r="BA62" s="353"/>
      <c r="BB62" s="353"/>
      <c r="BC62" s="353"/>
      <c r="BD62" s="353"/>
      <c r="BE62" s="353"/>
      <c r="BF62" s="353"/>
      <c r="BG62" s="353"/>
    </row>
    <row r="63" spans="1:59">
      <c r="A63" s="353"/>
      <c r="B63" s="353"/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353"/>
      <c r="AD63" s="353"/>
      <c r="AE63" s="353"/>
      <c r="AF63" s="353"/>
      <c r="AG63" s="353"/>
      <c r="AH63" s="353"/>
      <c r="AI63" s="353"/>
      <c r="AJ63" s="353"/>
      <c r="AK63" s="353"/>
      <c r="AL63" s="353"/>
      <c r="AM63" s="353"/>
      <c r="AN63" s="353"/>
      <c r="AO63" s="353"/>
      <c r="AP63" s="353"/>
      <c r="AQ63" s="353"/>
      <c r="AR63" s="353"/>
      <c r="AS63" s="353"/>
      <c r="AT63" s="353"/>
      <c r="AU63" s="353"/>
      <c r="AV63" s="353"/>
      <c r="AW63" s="353"/>
      <c r="AX63" s="353"/>
      <c r="AY63" s="353"/>
      <c r="AZ63" s="353"/>
      <c r="BA63" s="353"/>
      <c r="BB63" s="353"/>
      <c r="BC63" s="353"/>
      <c r="BD63" s="353"/>
      <c r="BE63" s="353"/>
      <c r="BF63" s="353"/>
      <c r="BG63" s="353"/>
    </row>
    <row r="64" spans="1:59">
      <c r="A64" s="353"/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V64" s="353"/>
      <c r="W64" s="353"/>
      <c r="X64" s="353"/>
      <c r="Y64" s="353"/>
      <c r="Z64" s="353"/>
      <c r="AA64" s="353"/>
      <c r="AB64" s="353"/>
      <c r="AC64" s="353"/>
      <c r="AD64" s="353"/>
      <c r="AE64" s="353"/>
      <c r="AF64" s="353"/>
      <c r="AG64" s="353"/>
      <c r="AH64" s="353"/>
      <c r="AI64" s="353"/>
      <c r="AJ64" s="353"/>
      <c r="AK64" s="353"/>
      <c r="AL64" s="353"/>
      <c r="AM64" s="353"/>
      <c r="AN64" s="353"/>
      <c r="AO64" s="353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</row>
    <row r="65" spans="1:59">
      <c r="A65" s="353"/>
      <c r="B65" s="353"/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V65" s="353"/>
      <c r="W65" s="353"/>
      <c r="X65" s="353"/>
      <c r="Y65" s="353"/>
      <c r="Z65" s="353"/>
      <c r="AA65" s="353"/>
      <c r="AB65" s="353"/>
      <c r="AC65" s="353"/>
      <c r="AD65" s="353"/>
      <c r="AE65" s="353"/>
      <c r="AF65" s="353"/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</row>
    <row r="66" spans="1:59">
      <c r="A66" s="353"/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3"/>
      <c r="X66" s="353"/>
      <c r="Y66" s="353"/>
      <c r="Z66" s="353"/>
      <c r="AA66" s="353"/>
      <c r="AB66" s="353"/>
      <c r="AC66" s="353"/>
      <c r="AD66" s="353"/>
      <c r="AE66" s="353"/>
      <c r="AF66" s="353"/>
      <c r="AG66" s="353"/>
      <c r="AH66" s="353"/>
      <c r="AI66" s="353"/>
      <c r="AJ66" s="353"/>
      <c r="AK66" s="353"/>
      <c r="AL66" s="353"/>
      <c r="AM66" s="353"/>
      <c r="AN66" s="353"/>
      <c r="AO66" s="353"/>
      <c r="AP66" s="353"/>
      <c r="AQ66" s="353"/>
      <c r="AR66" s="353"/>
      <c r="AS66" s="353"/>
      <c r="AT66" s="353"/>
      <c r="AU66" s="353"/>
      <c r="AV66" s="353"/>
      <c r="AW66" s="353"/>
      <c r="AX66" s="353"/>
      <c r="AY66" s="353"/>
      <c r="AZ66" s="353"/>
      <c r="BA66" s="353"/>
      <c r="BB66" s="353"/>
      <c r="BC66" s="353"/>
      <c r="BD66" s="353"/>
      <c r="BE66" s="353"/>
      <c r="BF66" s="353"/>
      <c r="BG66" s="353"/>
    </row>
    <row r="67" spans="1:59">
      <c r="A67" s="353"/>
      <c r="B67" s="353"/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  <c r="AF67" s="353"/>
      <c r="AG67" s="353"/>
      <c r="AH67" s="353"/>
      <c r="AI67" s="353"/>
      <c r="AJ67" s="353"/>
      <c r="AK67" s="353"/>
      <c r="AL67" s="353"/>
      <c r="AM67" s="353"/>
      <c r="AN67" s="353"/>
      <c r="AO67" s="353"/>
      <c r="AP67" s="353"/>
      <c r="AQ67" s="353"/>
      <c r="AR67" s="353"/>
      <c r="AS67" s="353"/>
      <c r="AT67" s="353"/>
      <c r="AU67" s="353"/>
      <c r="AV67" s="353"/>
      <c r="AW67" s="353"/>
      <c r="AX67" s="353"/>
      <c r="AY67" s="353"/>
      <c r="AZ67" s="353"/>
      <c r="BA67" s="353"/>
      <c r="BB67" s="353"/>
      <c r="BC67" s="353"/>
      <c r="BD67" s="353"/>
      <c r="BE67" s="353"/>
      <c r="BF67" s="353"/>
      <c r="BG67" s="353"/>
    </row>
    <row r="68" spans="1:59">
      <c r="A68" s="353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  <c r="AF68" s="353"/>
      <c r="AG68" s="353"/>
      <c r="AH68" s="353"/>
      <c r="AI68" s="353"/>
      <c r="AJ68" s="353"/>
      <c r="AK68" s="353"/>
      <c r="AL68" s="353"/>
      <c r="AM68" s="353"/>
      <c r="AN68" s="353"/>
      <c r="AO68" s="353"/>
      <c r="AP68" s="353"/>
      <c r="AQ68" s="353"/>
      <c r="AR68" s="353"/>
      <c r="AS68" s="353"/>
      <c r="AT68" s="353"/>
      <c r="AU68" s="353"/>
      <c r="AV68" s="353"/>
      <c r="AW68" s="353"/>
      <c r="AX68" s="353"/>
      <c r="AY68" s="353"/>
      <c r="AZ68" s="353"/>
      <c r="BA68" s="353"/>
      <c r="BB68" s="353"/>
      <c r="BC68" s="353"/>
      <c r="BD68" s="353"/>
      <c r="BE68" s="353"/>
      <c r="BF68" s="353"/>
      <c r="BG68" s="353"/>
    </row>
    <row r="69" spans="1:59">
      <c r="A69" s="353"/>
      <c r="B69" s="353"/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  <c r="AJ69" s="353"/>
      <c r="AK69" s="353"/>
      <c r="AL69" s="353"/>
      <c r="AM69" s="353"/>
      <c r="AN69" s="353"/>
      <c r="AO69" s="353"/>
      <c r="AP69" s="353"/>
      <c r="AQ69" s="353"/>
      <c r="AR69" s="353"/>
      <c r="AS69" s="353"/>
      <c r="AT69" s="353"/>
      <c r="AU69" s="353"/>
      <c r="AV69" s="353"/>
      <c r="AW69" s="353"/>
      <c r="AX69" s="353"/>
      <c r="AY69" s="353"/>
      <c r="AZ69" s="353"/>
      <c r="BA69" s="353"/>
      <c r="BB69" s="353"/>
      <c r="BC69" s="353"/>
      <c r="BD69" s="353"/>
      <c r="BE69" s="353"/>
      <c r="BF69" s="353"/>
      <c r="BG69" s="353"/>
    </row>
    <row r="70" spans="1:59">
      <c r="A70" s="353"/>
      <c r="B70" s="353"/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3"/>
      <c r="AF70" s="353"/>
      <c r="AG70" s="353"/>
      <c r="AH70" s="353"/>
      <c r="AI70" s="353"/>
      <c r="AJ70" s="353"/>
      <c r="AK70" s="353"/>
      <c r="AL70" s="353"/>
      <c r="AM70" s="353"/>
      <c r="AN70" s="353"/>
      <c r="AO70" s="353"/>
      <c r="AP70" s="353"/>
      <c r="AQ70" s="353"/>
      <c r="AR70" s="353"/>
      <c r="AS70" s="353"/>
      <c r="AT70" s="353"/>
      <c r="AU70" s="353"/>
      <c r="AV70" s="353"/>
      <c r="AW70" s="353"/>
      <c r="AX70" s="353"/>
      <c r="AY70" s="353"/>
      <c r="AZ70" s="353"/>
      <c r="BA70" s="353"/>
      <c r="BB70" s="353"/>
      <c r="BC70" s="353"/>
      <c r="BD70" s="353"/>
      <c r="BE70" s="353"/>
      <c r="BF70" s="353"/>
      <c r="BG70" s="35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9"/>
  <sheetViews>
    <sheetView workbookViewId="0">
      <selection activeCell="B27" sqref="B27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74"/>
      <c r="B1" s="74"/>
      <c r="C1" s="74"/>
      <c r="D1" s="74"/>
      <c r="E1" s="74"/>
      <c r="F1" s="497" t="s">
        <v>77</v>
      </c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7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.6" thickTop="1" thickBot="1">
      <c r="A2" s="74"/>
      <c r="B2" s="74"/>
      <c r="C2" s="74"/>
      <c r="D2" s="74"/>
      <c r="E2" s="74"/>
      <c r="F2" s="76"/>
      <c r="G2" s="92" t="s">
        <v>60</v>
      </c>
      <c r="H2" s="93"/>
      <c r="I2" s="490" t="s">
        <v>18</v>
      </c>
      <c r="J2" s="491"/>
      <c r="K2" s="492" t="s">
        <v>79</v>
      </c>
      <c r="L2" s="517"/>
      <c r="M2" s="518" t="s">
        <v>68</v>
      </c>
      <c r="N2" s="519"/>
      <c r="O2" s="520"/>
      <c r="P2" s="557" t="s">
        <v>80</v>
      </c>
      <c r="Q2" s="558"/>
      <c r="R2" s="79"/>
      <c r="S2" s="187" t="s">
        <v>90</v>
      </c>
      <c r="T2" s="188"/>
      <c r="U2" s="189"/>
      <c r="V2" s="12"/>
      <c r="W2" s="12"/>
      <c r="X2" s="12"/>
      <c r="Y2" s="12"/>
      <c r="Z2" s="12"/>
      <c r="AA2" s="12"/>
      <c r="AB2" s="12"/>
      <c r="AC2" s="12"/>
      <c r="AD2" s="12"/>
    </row>
    <row r="3" spans="1:30" ht="24" thickBot="1">
      <c r="A3" s="74"/>
      <c r="B3" s="74"/>
      <c r="C3" s="74"/>
      <c r="D3" s="74"/>
      <c r="E3" s="74"/>
      <c r="F3" s="32">
        <v>1</v>
      </c>
      <c r="G3" s="96" t="s">
        <v>26</v>
      </c>
      <c r="H3" s="97"/>
      <c r="I3" s="507">
        <v>78</v>
      </c>
      <c r="J3" s="424">
        <v>78</v>
      </c>
      <c r="K3" s="495">
        <v>141.25</v>
      </c>
      <c r="L3" s="496">
        <v>141.25</v>
      </c>
      <c r="M3" s="583">
        <v>1447</v>
      </c>
      <c r="N3" s="584">
        <v>1447</v>
      </c>
      <c r="O3" s="585">
        <v>1447</v>
      </c>
      <c r="P3" s="551">
        <v>1434</v>
      </c>
      <c r="Q3" s="552">
        <v>1434</v>
      </c>
      <c r="R3" s="38"/>
      <c r="S3" s="190" t="s">
        <v>71</v>
      </c>
      <c r="T3" s="191"/>
      <c r="U3" s="19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74"/>
      <c r="B4" s="74"/>
      <c r="C4" s="74"/>
      <c r="D4" s="74"/>
      <c r="E4" s="74"/>
      <c r="F4" s="32">
        <v>2</v>
      </c>
      <c r="G4" s="100" t="s">
        <v>57</v>
      </c>
      <c r="H4" s="5"/>
      <c r="I4" s="425">
        <v>75</v>
      </c>
      <c r="J4" s="426">
        <v>75</v>
      </c>
      <c r="K4" s="475">
        <v>137.3125</v>
      </c>
      <c r="L4" s="582">
        <v>137.3125</v>
      </c>
      <c r="M4" s="580">
        <v>1482</v>
      </c>
      <c r="N4" s="580">
        <v>1482</v>
      </c>
      <c r="O4" s="580">
        <v>1482</v>
      </c>
      <c r="P4" s="540">
        <v>1417</v>
      </c>
      <c r="Q4" s="541">
        <v>1417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74"/>
      <c r="B5" s="74"/>
      <c r="C5" s="74"/>
      <c r="D5" s="74"/>
      <c r="E5" s="74"/>
      <c r="F5" s="32">
        <v>3</v>
      </c>
      <c r="G5" s="100" t="s">
        <v>62</v>
      </c>
      <c r="H5" s="5"/>
      <c r="I5" s="425">
        <v>72</v>
      </c>
      <c r="J5" s="426">
        <v>72</v>
      </c>
      <c r="K5" s="475">
        <v>135.21250000000001</v>
      </c>
      <c r="L5" s="582">
        <v>135.21250000000001</v>
      </c>
      <c r="M5" s="580">
        <v>1395</v>
      </c>
      <c r="N5" s="580">
        <v>1395</v>
      </c>
      <c r="O5" s="580">
        <v>1395</v>
      </c>
      <c r="P5" s="540">
        <v>1395</v>
      </c>
      <c r="Q5" s="541">
        <v>1395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74"/>
      <c r="B6" s="74"/>
      <c r="C6" s="74"/>
      <c r="D6" s="74"/>
      <c r="E6" s="74"/>
      <c r="F6" s="32">
        <v>4</v>
      </c>
      <c r="G6" s="100" t="s">
        <v>27</v>
      </c>
      <c r="H6" s="5"/>
      <c r="I6" s="425">
        <v>69</v>
      </c>
      <c r="J6" s="426">
        <v>69</v>
      </c>
      <c r="K6" s="475">
        <v>135.875</v>
      </c>
      <c r="L6" s="582">
        <v>135.875</v>
      </c>
      <c r="M6" s="580">
        <v>1455</v>
      </c>
      <c r="N6" s="580">
        <v>1455</v>
      </c>
      <c r="O6" s="580">
        <v>1455</v>
      </c>
      <c r="P6" s="540">
        <v>1382</v>
      </c>
      <c r="Q6" s="541">
        <v>1382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74"/>
      <c r="B7" s="74"/>
      <c r="C7" s="74"/>
      <c r="D7" s="74"/>
      <c r="E7" s="74"/>
      <c r="F7" s="32">
        <v>5</v>
      </c>
      <c r="G7" s="100" t="s">
        <v>28</v>
      </c>
      <c r="H7" s="5"/>
      <c r="I7" s="465">
        <v>65</v>
      </c>
      <c r="J7" s="466">
        <v>65</v>
      </c>
      <c r="K7" s="475">
        <v>131.92500000000001</v>
      </c>
      <c r="L7" s="582">
        <v>131.92500000000001</v>
      </c>
      <c r="M7" s="580">
        <v>1441</v>
      </c>
      <c r="N7" s="580">
        <v>1441</v>
      </c>
      <c r="O7" s="580">
        <v>1441</v>
      </c>
      <c r="P7" s="540">
        <v>1367</v>
      </c>
      <c r="Q7" s="541">
        <v>1367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12"/>
      <c r="F8" s="32">
        <v>6</v>
      </c>
      <c r="G8" s="101" t="s">
        <v>31</v>
      </c>
      <c r="H8" s="6"/>
      <c r="I8" s="425">
        <v>60</v>
      </c>
      <c r="J8" s="426">
        <v>60</v>
      </c>
      <c r="K8" s="475">
        <v>137.05000000000001</v>
      </c>
      <c r="L8" s="582">
        <v>137.05000000000001</v>
      </c>
      <c r="M8" s="580">
        <v>1458</v>
      </c>
      <c r="N8" s="580">
        <v>1458</v>
      </c>
      <c r="O8" s="580">
        <v>1458</v>
      </c>
      <c r="P8" s="540">
        <v>1388</v>
      </c>
      <c r="Q8" s="541">
        <v>1388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12"/>
      <c r="F9" s="32">
        <v>7</v>
      </c>
      <c r="G9" s="100" t="s">
        <v>30</v>
      </c>
      <c r="H9" s="5"/>
      <c r="I9" s="425">
        <v>55</v>
      </c>
      <c r="J9" s="426">
        <v>55</v>
      </c>
      <c r="K9" s="475">
        <v>137.35</v>
      </c>
      <c r="L9" s="582">
        <v>137.35</v>
      </c>
      <c r="M9" s="580">
        <v>1455</v>
      </c>
      <c r="N9" s="580">
        <v>1455</v>
      </c>
      <c r="O9" s="580">
        <v>1455</v>
      </c>
      <c r="P9" s="540">
        <v>1426</v>
      </c>
      <c r="Q9" s="541">
        <v>1426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12"/>
      <c r="F10" s="32">
        <v>8</v>
      </c>
      <c r="G10" s="100" t="s">
        <v>58</v>
      </c>
      <c r="H10" s="5"/>
      <c r="I10" s="427">
        <v>49</v>
      </c>
      <c r="J10" s="456">
        <v>49</v>
      </c>
      <c r="K10" s="576">
        <v>138.98750000000001</v>
      </c>
      <c r="L10" s="478">
        <v>138.98750000000001</v>
      </c>
      <c r="M10" s="580">
        <v>1471</v>
      </c>
      <c r="N10" s="580">
        <v>1471</v>
      </c>
      <c r="O10" s="580">
        <v>1471</v>
      </c>
      <c r="P10" s="577">
        <v>1428</v>
      </c>
      <c r="Q10" s="578">
        <v>1428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12"/>
      <c r="F11" s="32">
        <v>9</v>
      </c>
      <c r="G11" s="215" t="s">
        <v>29</v>
      </c>
      <c r="H11" s="216"/>
      <c r="I11" s="417">
        <v>30</v>
      </c>
      <c r="J11" s="417">
        <v>30</v>
      </c>
      <c r="K11" s="579">
        <v>132.35</v>
      </c>
      <c r="L11" s="579">
        <v>132.35</v>
      </c>
      <c r="M11" s="581">
        <v>1439</v>
      </c>
      <c r="N11" s="581">
        <v>1439</v>
      </c>
      <c r="O11" s="581">
        <v>1439</v>
      </c>
      <c r="P11" s="527">
        <v>1359</v>
      </c>
      <c r="Q11" s="528">
        <v>1359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12"/>
      <c r="F12" s="77"/>
      <c r="G12" s="498"/>
      <c r="H12" s="498"/>
      <c r="I12" s="78"/>
      <c r="J12" s="19"/>
      <c r="K12" s="19"/>
      <c r="L12" s="19"/>
      <c r="M12" s="485"/>
      <c r="N12" s="485"/>
      <c r="O12" s="19"/>
      <c r="P12" s="486"/>
      <c r="Q12" s="48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8" thickTop="1" thickBot="1">
      <c r="A13" s="12"/>
      <c r="B13" s="12"/>
      <c r="C13" s="12"/>
      <c r="D13" s="12"/>
      <c r="E13" s="12"/>
      <c r="F13" s="14"/>
      <c r="G13" s="126" t="s">
        <v>0</v>
      </c>
      <c r="H13" s="127"/>
      <c r="I13" s="490" t="s">
        <v>18</v>
      </c>
      <c r="J13" s="491"/>
      <c r="K13" s="492" t="s">
        <v>79</v>
      </c>
      <c r="L13" s="517"/>
      <c r="M13" s="518" t="s">
        <v>68</v>
      </c>
      <c r="N13" s="519"/>
      <c r="O13" s="520"/>
      <c r="P13" s="557" t="s">
        <v>80</v>
      </c>
      <c r="Q13" s="558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12"/>
      <c r="F14" s="32">
        <v>1</v>
      </c>
      <c r="G14" s="102" t="s">
        <v>33</v>
      </c>
      <c r="H14" s="103"/>
      <c r="I14" s="463">
        <v>75</v>
      </c>
      <c r="J14" s="464">
        <v>75</v>
      </c>
      <c r="K14" s="524">
        <v>123.1875</v>
      </c>
      <c r="L14" s="525">
        <v>123.1875</v>
      </c>
      <c r="M14" s="521">
        <v>1361</v>
      </c>
      <c r="N14" s="522">
        <v>1361</v>
      </c>
      <c r="O14" s="523">
        <v>1361</v>
      </c>
      <c r="P14" s="574">
        <v>1306</v>
      </c>
      <c r="Q14" s="575">
        <v>1306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12"/>
      <c r="F15" s="32">
        <v>2</v>
      </c>
      <c r="G15" s="100" t="s">
        <v>43</v>
      </c>
      <c r="H15" s="5"/>
      <c r="I15" s="425">
        <v>72</v>
      </c>
      <c r="J15" s="425">
        <v>72</v>
      </c>
      <c r="K15" s="537">
        <v>128</v>
      </c>
      <c r="L15" s="537">
        <v>128</v>
      </c>
      <c r="M15" s="549">
        <v>1426</v>
      </c>
      <c r="N15" s="549">
        <v>1426</v>
      </c>
      <c r="O15" s="549">
        <v>1426</v>
      </c>
      <c r="P15" s="535">
        <v>1303</v>
      </c>
      <c r="Q15" s="536">
        <v>1303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12"/>
      <c r="F16" s="32">
        <v>3</v>
      </c>
      <c r="G16" s="100" t="s">
        <v>34</v>
      </c>
      <c r="H16" s="5"/>
      <c r="I16" s="425">
        <v>70</v>
      </c>
      <c r="J16" s="425">
        <v>70</v>
      </c>
      <c r="K16" s="537">
        <v>130.625</v>
      </c>
      <c r="L16" s="537">
        <v>130.625</v>
      </c>
      <c r="M16" s="549">
        <v>1437</v>
      </c>
      <c r="N16" s="549">
        <v>1437</v>
      </c>
      <c r="O16" s="549">
        <v>1437</v>
      </c>
      <c r="P16" s="535">
        <v>1364</v>
      </c>
      <c r="Q16" s="536">
        <v>1364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12"/>
      <c r="F17" s="32">
        <v>4</v>
      </c>
      <c r="G17" s="100" t="s">
        <v>13</v>
      </c>
      <c r="H17" s="5"/>
      <c r="I17" s="425">
        <v>68</v>
      </c>
      <c r="J17" s="425">
        <v>68</v>
      </c>
      <c r="K17" s="537">
        <v>124.68333333333334</v>
      </c>
      <c r="L17" s="537">
        <v>124.68333333333334</v>
      </c>
      <c r="M17" s="549">
        <v>1393</v>
      </c>
      <c r="N17" s="549">
        <v>1393</v>
      </c>
      <c r="O17" s="549">
        <v>1393</v>
      </c>
      <c r="P17" s="572">
        <v>1280</v>
      </c>
      <c r="Q17" s="573">
        <v>1280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12"/>
      <c r="F18" s="32">
        <v>5</v>
      </c>
      <c r="G18" s="100" t="s">
        <v>32</v>
      </c>
      <c r="H18" s="5"/>
      <c r="I18" s="465">
        <v>66</v>
      </c>
      <c r="J18" s="465">
        <v>66</v>
      </c>
      <c r="K18" s="537">
        <v>120.91249999999999</v>
      </c>
      <c r="L18" s="537">
        <v>120.91249999999999</v>
      </c>
      <c r="M18" s="549">
        <v>1413</v>
      </c>
      <c r="N18" s="549">
        <v>1413</v>
      </c>
      <c r="O18" s="549">
        <v>1413</v>
      </c>
      <c r="P18" s="535">
        <v>1281</v>
      </c>
      <c r="Q18" s="536">
        <v>1281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12"/>
      <c r="F19" s="32">
        <v>6</v>
      </c>
      <c r="G19" s="100" t="s">
        <v>5</v>
      </c>
      <c r="H19" s="5"/>
      <c r="I19" s="465">
        <v>64</v>
      </c>
      <c r="J19" s="465">
        <v>64</v>
      </c>
      <c r="K19" s="537">
        <v>116.875</v>
      </c>
      <c r="L19" s="537">
        <v>116.875</v>
      </c>
      <c r="M19" s="549">
        <v>1405</v>
      </c>
      <c r="N19" s="549">
        <v>1405</v>
      </c>
      <c r="O19" s="549">
        <v>1405</v>
      </c>
      <c r="P19" s="535">
        <v>1212</v>
      </c>
      <c r="Q19" s="536">
        <v>1212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12"/>
      <c r="F20" s="32">
        <v>7</v>
      </c>
      <c r="G20" s="100" t="s">
        <v>25</v>
      </c>
      <c r="H20" s="5"/>
      <c r="I20" s="425">
        <v>62</v>
      </c>
      <c r="J20" s="425">
        <v>62</v>
      </c>
      <c r="K20" s="537">
        <v>131.16249999999999</v>
      </c>
      <c r="L20" s="537">
        <v>131.16249999999999</v>
      </c>
      <c r="M20" s="549">
        <v>1409</v>
      </c>
      <c r="N20" s="549">
        <v>1409</v>
      </c>
      <c r="O20" s="549">
        <v>1409</v>
      </c>
      <c r="P20" s="535">
        <v>1358</v>
      </c>
      <c r="Q20" s="536">
        <v>1358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12"/>
      <c r="F21" s="32">
        <v>8</v>
      </c>
      <c r="G21" s="105" t="s">
        <v>44</v>
      </c>
      <c r="H21" s="11"/>
      <c r="I21" s="542">
        <v>58</v>
      </c>
      <c r="J21" s="542">
        <v>58</v>
      </c>
      <c r="K21" s="545">
        <v>117.8</v>
      </c>
      <c r="L21" s="545">
        <v>117.8</v>
      </c>
      <c r="M21" s="569">
        <v>1337</v>
      </c>
      <c r="N21" s="569">
        <v>1337</v>
      </c>
      <c r="O21" s="569">
        <v>1337</v>
      </c>
      <c r="P21" s="567">
        <v>1236</v>
      </c>
      <c r="Q21" s="568">
        <v>1236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12"/>
      <c r="F22" s="32">
        <v>9</v>
      </c>
      <c r="G22" s="317" t="s">
        <v>69</v>
      </c>
      <c r="H22" s="186"/>
      <c r="I22" s="553">
        <v>55</v>
      </c>
      <c r="J22" s="554">
        <v>55</v>
      </c>
      <c r="K22" s="562">
        <v>121.33333333333333</v>
      </c>
      <c r="L22" s="563">
        <v>121.33333333333333</v>
      </c>
      <c r="M22" s="559">
        <v>1311</v>
      </c>
      <c r="N22" s="560">
        <v>1311</v>
      </c>
      <c r="O22" s="561">
        <v>1311</v>
      </c>
      <c r="P22" s="555">
        <v>1311</v>
      </c>
      <c r="Q22" s="556">
        <v>1311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8.600000000000001">
      <c r="A23" s="12"/>
      <c r="B23" s="12"/>
      <c r="C23" s="12"/>
      <c r="D23" s="12"/>
      <c r="E23" s="12"/>
      <c r="F23" s="32">
        <v>10</v>
      </c>
      <c r="G23" s="318" t="s">
        <v>3</v>
      </c>
      <c r="H23" s="319"/>
      <c r="I23" s="553">
        <v>27</v>
      </c>
      <c r="J23" s="554">
        <v>27</v>
      </c>
      <c r="K23" s="562">
        <v>112.175</v>
      </c>
      <c r="L23" s="563">
        <v>112.175</v>
      </c>
      <c r="M23" s="559">
        <v>1434</v>
      </c>
      <c r="N23" s="560">
        <v>1434</v>
      </c>
      <c r="O23" s="561">
        <v>1434</v>
      </c>
      <c r="P23" s="570">
        <v>1150</v>
      </c>
      <c r="Q23" s="571">
        <v>1150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12"/>
      <c r="F24" s="32"/>
      <c r="G24" s="17"/>
      <c r="H24" s="17"/>
      <c r="I24" s="15"/>
      <c r="J24" s="19"/>
      <c r="K24" s="19"/>
      <c r="L24" s="19"/>
      <c r="M24" s="32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8" thickTop="1" thickBot="1">
      <c r="A25" s="12"/>
      <c r="B25" s="12"/>
      <c r="C25" s="12"/>
      <c r="D25" s="12"/>
      <c r="E25" s="12"/>
      <c r="F25" s="20"/>
      <c r="G25" s="212" t="s">
        <v>7</v>
      </c>
      <c r="H25" s="213"/>
      <c r="I25" s="431" t="s">
        <v>18</v>
      </c>
      <c r="J25" s="432"/>
      <c r="K25" s="492" t="s">
        <v>79</v>
      </c>
      <c r="L25" s="517"/>
      <c r="M25" s="564" t="s">
        <v>68</v>
      </c>
      <c r="N25" s="565"/>
      <c r="O25" s="566"/>
      <c r="P25" s="557" t="s">
        <v>80</v>
      </c>
      <c r="Q25" s="558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12"/>
      <c r="F26" s="32">
        <v>1</v>
      </c>
      <c r="G26" s="102" t="s">
        <v>37</v>
      </c>
      <c r="H26" s="104"/>
      <c r="I26" s="423">
        <v>78</v>
      </c>
      <c r="J26" s="424">
        <v>78</v>
      </c>
      <c r="K26" s="524">
        <v>106.65</v>
      </c>
      <c r="L26" s="525">
        <v>106.65</v>
      </c>
      <c r="M26" s="521">
        <v>1302</v>
      </c>
      <c r="N26" s="522">
        <v>1302</v>
      </c>
      <c r="O26" s="523">
        <v>1302</v>
      </c>
      <c r="P26" s="551">
        <v>1137</v>
      </c>
      <c r="Q26" s="552">
        <v>1137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12"/>
      <c r="F27" s="32">
        <v>2</v>
      </c>
      <c r="G27" s="100" t="s">
        <v>48</v>
      </c>
      <c r="H27" s="5"/>
      <c r="I27" s="425">
        <v>78</v>
      </c>
      <c r="J27" s="425">
        <v>78</v>
      </c>
      <c r="K27" s="537">
        <v>105.1125</v>
      </c>
      <c r="L27" s="537">
        <v>105.1125</v>
      </c>
      <c r="M27" s="549">
        <v>1284</v>
      </c>
      <c r="N27" s="549">
        <v>1284</v>
      </c>
      <c r="O27" s="549">
        <v>1284</v>
      </c>
      <c r="P27" s="547">
        <v>1113</v>
      </c>
      <c r="Q27" s="548">
        <v>1113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12"/>
      <c r="F28" s="32">
        <v>3</v>
      </c>
      <c r="G28" s="100" t="s">
        <v>72</v>
      </c>
      <c r="H28" s="5"/>
      <c r="I28" s="425">
        <v>76</v>
      </c>
      <c r="J28" s="425">
        <v>76</v>
      </c>
      <c r="K28" s="537">
        <v>94.13333333333334</v>
      </c>
      <c r="L28" s="537">
        <v>94.13333333333334</v>
      </c>
      <c r="M28" s="549">
        <v>991</v>
      </c>
      <c r="N28" s="549">
        <v>991</v>
      </c>
      <c r="O28" s="549">
        <v>991</v>
      </c>
      <c r="P28" s="547">
        <v>991</v>
      </c>
      <c r="Q28" s="548">
        <v>991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12"/>
      <c r="F29" s="32">
        <v>4</v>
      </c>
      <c r="G29" s="100" t="s">
        <v>70</v>
      </c>
      <c r="H29" s="5"/>
      <c r="I29" s="425">
        <v>67</v>
      </c>
      <c r="J29" s="425">
        <v>67</v>
      </c>
      <c r="K29" s="537">
        <v>104.9875</v>
      </c>
      <c r="L29" s="537">
        <v>104.9875</v>
      </c>
      <c r="M29" s="550">
        <v>1154</v>
      </c>
      <c r="N29" s="550">
        <v>1154</v>
      </c>
      <c r="O29" s="550">
        <v>1154</v>
      </c>
      <c r="P29" s="540">
        <v>1154</v>
      </c>
      <c r="Q29" s="541">
        <v>1154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12"/>
      <c r="F30" s="32">
        <v>5</v>
      </c>
      <c r="G30" s="100" t="s">
        <v>63</v>
      </c>
      <c r="H30" s="5"/>
      <c r="I30" s="425">
        <v>66</v>
      </c>
      <c r="J30" s="425">
        <v>66</v>
      </c>
      <c r="K30" s="537">
        <v>113.22499999999999</v>
      </c>
      <c r="L30" s="537">
        <v>113.22499999999999</v>
      </c>
      <c r="M30" s="539">
        <v>1186</v>
      </c>
      <c r="N30" s="539">
        <v>1186</v>
      </c>
      <c r="O30" s="539">
        <v>1186</v>
      </c>
      <c r="P30" s="540">
        <v>1186</v>
      </c>
      <c r="Q30" s="541">
        <v>1186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12"/>
      <c r="F31" s="32">
        <v>6</v>
      </c>
      <c r="G31" s="105" t="s">
        <v>35</v>
      </c>
      <c r="H31" s="11"/>
      <c r="I31" s="542">
        <v>66</v>
      </c>
      <c r="J31" s="542">
        <v>66</v>
      </c>
      <c r="K31" s="545">
        <v>104.16666666666667</v>
      </c>
      <c r="L31" s="545">
        <v>104.16666666666667</v>
      </c>
      <c r="M31" s="546">
        <v>1088</v>
      </c>
      <c r="N31" s="546">
        <v>1088</v>
      </c>
      <c r="O31" s="546">
        <v>1088</v>
      </c>
      <c r="P31" s="543">
        <v>1088</v>
      </c>
      <c r="Q31" s="544">
        <v>1088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12"/>
      <c r="F32" s="32">
        <v>7</v>
      </c>
      <c r="G32" s="100" t="s">
        <v>38</v>
      </c>
      <c r="H32" s="5"/>
      <c r="I32" s="534">
        <v>65</v>
      </c>
      <c r="J32" s="534">
        <v>65</v>
      </c>
      <c r="K32" s="537">
        <v>97.462500000000006</v>
      </c>
      <c r="L32" s="537">
        <v>97.462500000000006</v>
      </c>
      <c r="M32" s="539">
        <v>1274</v>
      </c>
      <c r="N32" s="539">
        <v>1274</v>
      </c>
      <c r="O32" s="539">
        <v>1274</v>
      </c>
      <c r="P32" s="535">
        <v>1020</v>
      </c>
      <c r="Q32" s="536">
        <v>1020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12"/>
      <c r="F33" s="32">
        <v>8</v>
      </c>
      <c r="G33" s="100" t="s">
        <v>61</v>
      </c>
      <c r="H33" s="5"/>
      <c r="I33" s="415">
        <v>65</v>
      </c>
      <c r="J33" s="415">
        <v>65</v>
      </c>
      <c r="K33" s="538">
        <v>109.575</v>
      </c>
      <c r="L33" s="538">
        <v>109.575</v>
      </c>
      <c r="M33" s="539">
        <v>1337</v>
      </c>
      <c r="N33" s="539">
        <v>1337</v>
      </c>
      <c r="O33" s="539">
        <v>1337</v>
      </c>
      <c r="P33" s="535">
        <v>1136</v>
      </c>
      <c r="Q33" s="536">
        <v>1136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9.2" thickBot="1">
      <c r="A34" s="12"/>
      <c r="B34" s="12"/>
      <c r="C34" s="12"/>
      <c r="D34" s="12"/>
      <c r="E34" s="12"/>
      <c r="F34" s="32">
        <v>9</v>
      </c>
      <c r="G34" s="215" t="s">
        <v>39</v>
      </c>
      <c r="H34" s="216"/>
      <c r="I34" s="417">
        <v>52</v>
      </c>
      <c r="J34" s="417">
        <v>52</v>
      </c>
      <c r="K34" s="529">
        <v>107.05</v>
      </c>
      <c r="L34" s="529">
        <v>107.05</v>
      </c>
      <c r="M34" s="530">
        <v>1361</v>
      </c>
      <c r="N34" s="530">
        <v>1361</v>
      </c>
      <c r="O34" s="530">
        <v>1361</v>
      </c>
      <c r="P34" s="527">
        <v>1101</v>
      </c>
      <c r="Q34" s="528">
        <v>1101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8.600000000000001">
      <c r="A35" s="12"/>
      <c r="B35" s="12"/>
      <c r="C35" s="12"/>
      <c r="D35" s="12"/>
      <c r="E35" s="12"/>
      <c r="F35" s="32"/>
      <c r="G35" s="54"/>
      <c r="H35" s="17"/>
      <c r="I35" s="409"/>
      <c r="J35" s="409"/>
      <c r="K35" s="532"/>
      <c r="L35" s="532"/>
      <c r="M35" s="533"/>
      <c r="N35" s="533"/>
      <c r="O35" s="533"/>
      <c r="P35" s="526"/>
      <c r="Q35" s="526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12"/>
      <c r="F36" s="32"/>
      <c r="G36" s="320"/>
      <c r="H36" s="321"/>
      <c r="I36" s="404"/>
      <c r="J36" s="404"/>
      <c r="K36" s="414"/>
      <c r="L36" s="414"/>
      <c r="M36" s="531"/>
      <c r="N36" s="531"/>
      <c r="O36" s="531"/>
      <c r="P36" s="526"/>
      <c r="Q36" s="526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12"/>
      <c r="F37" s="32"/>
      <c r="G37" s="54"/>
      <c r="H37" s="17"/>
      <c r="I37" s="400"/>
      <c r="J37" s="400"/>
      <c r="K37" s="514"/>
      <c r="L37" s="514"/>
      <c r="M37" s="515"/>
      <c r="N37" s="515"/>
      <c r="O37" s="515"/>
      <c r="P37" s="526"/>
      <c r="Q37" s="526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12"/>
      <c r="F38" s="32"/>
      <c r="G38" s="54"/>
      <c r="H38" s="17"/>
      <c r="I38" s="399"/>
      <c r="J38" s="399"/>
      <c r="K38" s="514"/>
      <c r="L38" s="514"/>
      <c r="M38" s="515"/>
      <c r="N38" s="515"/>
      <c r="O38" s="515"/>
      <c r="P38" s="526"/>
      <c r="Q38" s="526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12"/>
      <c r="F39" s="32"/>
      <c r="G39" s="54"/>
      <c r="H39" s="17"/>
      <c r="I39" s="399"/>
      <c r="J39" s="399"/>
      <c r="K39" s="514"/>
      <c r="L39" s="514"/>
      <c r="M39" s="515"/>
      <c r="N39" s="515"/>
      <c r="O39" s="515"/>
      <c r="P39" s="526"/>
      <c r="Q39" s="526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12"/>
      <c r="F40" s="32"/>
      <c r="G40" s="54"/>
      <c r="H40" s="17"/>
      <c r="I40" s="399"/>
      <c r="J40" s="399"/>
      <c r="K40" s="514"/>
      <c r="L40" s="514"/>
      <c r="M40" s="515"/>
      <c r="N40" s="515"/>
      <c r="O40" s="515"/>
      <c r="P40" s="526"/>
      <c r="Q40" s="526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12"/>
      <c r="F41" s="32"/>
      <c r="G41" s="54"/>
      <c r="H41" s="17"/>
      <c r="I41" s="399"/>
      <c r="J41" s="399"/>
      <c r="K41" s="514"/>
      <c r="L41" s="514"/>
      <c r="M41" s="515"/>
      <c r="N41" s="515"/>
      <c r="O41" s="515"/>
      <c r="P41" s="526"/>
      <c r="Q41" s="526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12"/>
      <c r="F42" s="32"/>
      <c r="G42" s="54"/>
      <c r="H42" s="17"/>
      <c r="I42" s="399"/>
      <c r="J42" s="399"/>
      <c r="K42" s="514"/>
      <c r="L42" s="514"/>
      <c r="M42" s="515"/>
      <c r="N42" s="515"/>
      <c r="O42" s="515"/>
      <c r="P42" s="526"/>
      <c r="Q42" s="526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12"/>
      <c r="F43" s="32"/>
      <c r="G43" s="54"/>
      <c r="H43" s="17"/>
      <c r="I43" s="400"/>
      <c r="J43" s="400"/>
      <c r="K43" s="514"/>
      <c r="L43" s="514"/>
      <c r="M43" s="515"/>
      <c r="N43" s="515"/>
      <c r="O43" s="515"/>
      <c r="P43" s="526"/>
      <c r="Q43" s="526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12"/>
      <c r="F44" s="32"/>
      <c r="G44" s="54"/>
      <c r="H44" s="17"/>
      <c r="I44" s="399"/>
      <c r="J44" s="399"/>
      <c r="K44" s="514"/>
      <c r="L44" s="514"/>
      <c r="M44" s="515"/>
      <c r="N44" s="515"/>
      <c r="O44" s="515"/>
      <c r="P44" s="526"/>
      <c r="Q44" s="526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12"/>
      <c r="F45" s="32"/>
      <c r="G45" s="54"/>
      <c r="H45" s="17"/>
      <c r="I45" s="399"/>
      <c r="J45" s="399"/>
      <c r="K45" s="514"/>
      <c r="L45" s="514"/>
      <c r="M45" s="516"/>
      <c r="N45" s="516"/>
      <c r="O45" s="516"/>
      <c r="P45" s="526"/>
      <c r="Q45" s="526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12"/>
      <c r="F46" s="32"/>
      <c r="G46" s="54"/>
      <c r="H46" s="17"/>
      <c r="I46" s="399"/>
      <c r="J46" s="399"/>
      <c r="K46" s="514"/>
      <c r="L46" s="514"/>
      <c r="M46" s="516"/>
      <c r="N46" s="516"/>
      <c r="O46" s="516"/>
      <c r="P46" s="526"/>
      <c r="Q46" s="526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2"/>
      <c r="F47" s="15"/>
      <c r="G47" s="54"/>
      <c r="H47" s="17"/>
      <c r="I47" s="400"/>
      <c r="J47" s="400"/>
      <c r="K47" s="514"/>
      <c r="L47" s="514"/>
      <c r="M47" s="516"/>
      <c r="N47" s="516"/>
      <c r="O47" s="516"/>
      <c r="P47" s="526"/>
      <c r="Q47" s="526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2"/>
      <c r="F48" s="15"/>
      <c r="G48" s="17"/>
      <c r="H48" s="17"/>
      <c r="I48" s="82"/>
      <c r="J48" s="82"/>
      <c r="K48" s="82"/>
      <c r="L48" s="19"/>
      <c r="M48" s="83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</sheetData>
  <mergeCells count="180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5:J25"/>
    <mergeCell ref="P25:Q25"/>
    <mergeCell ref="M22:O22"/>
    <mergeCell ref="K22:L22"/>
    <mergeCell ref="K25:L25"/>
    <mergeCell ref="M25:O25"/>
    <mergeCell ref="I20:J20"/>
    <mergeCell ref="P20:Q20"/>
    <mergeCell ref="I21:J21"/>
    <mergeCell ref="P21:Q21"/>
    <mergeCell ref="M20:O20"/>
    <mergeCell ref="M21:O21"/>
    <mergeCell ref="K20:L20"/>
    <mergeCell ref="K21:L21"/>
    <mergeCell ref="I23:J23"/>
    <mergeCell ref="K23:L23"/>
    <mergeCell ref="M23:O23"/>
    <mergeCell ref="P23:Q23"/>
    <mergeCell ref="I28:J28"/>
    <mergeCell ref="P28:Q28"/>
    <mergeCell ref="I29:J29"/>
    <mergeCell ref="P29:Q29"/>
    <mergeCell ref="K28:L28"/>
    <mergeCell ref="K29:L29"/>
    <mergeCell ref="M28:O28"/>
    <mergeCell ref="M29:O29"/>
    <mergeCell ref="I26:J26"/>
    <mergeCell ref="P26:Q26"/>
    <mergeCell ref="I27:J27"/>
    <mergeCell ref="P27:Q27"/>
    <mergeCell ref="K26:L26"/>
    <mergeCell ref="K27:L27"/>
    <mergeCell ref="M26:O26"/>
    <mergeCell ref="M27:O27"/>
    <mergeCell ref="I32:J32"/>
    <mergeCell ref="P32:Q32"/>
    <mergeCell ref="I33:J33"/>
    <mergeCell ref="P33:Q33"/>
    <mergeCell ref="K32:L32"/>
    <mergeCell ref="K33:L33"/>
    <mergeCell ref="M32:O32"/>
    <mergeCell ref="M33:O33"/>
    <mergeCell ref="I30:J30"/>
    <mergeCell ref="P30:Q30"/>
    <mergeCell ref="I31:J31"/>
    <mergeCell ref="P31:Q31"/>
    <mergeCell ref="K30:L30"/>
    <mergeCell ref="K31:L31"/>
    <mergeCell ref="M30:O30"/>
    <mergeCell ref="M31:O31"/>
    <mergeCell ref="I37:J37"/>
    <mergeCell ref="P37:Q37"/>
    <mergeCell ref="I38:J38"/>
    <mergeCell ref="P38:Q38"/>
    <mergeCell ref="K37:L37"/>
    <mergeCell ref="K38:L38"/>
    <mergeCell ref="I34:J34"/>
    <mergeCell ref="P34:Q34"/>
    <mergeCell ref="I36:J36"/>
    <mergeCell ref="P36:Q36"/>
    <mergeCell ref="K34:L34"/>
    <mergeCell ref="M34:O34"/>
    <mergeCell ref="K36:L36"/>
    <mergeCell ref="M36:O36"/>
    <mergeCell ref="I35:J35"/>
    <mergeCell ref="K35:L35"/>
    <mergeCell ref="M35:O35"/>
    <mergeCell ref="P35:Q35"/>
    <mergeCell ref="I42:J42"/>
    <mergeCell ref="P42:Q42"/>
    <mergeCell ref="K41:L41"/>
    <mergeCell ref="K42:L42"/>
    <mergeCell ref="I39:J39"/>
    <mergeCell ref="P39:Q39"/>
    <mergeCell ref="I40:J40"/>
    <mergeCell ref="P40:Q40"/>
    <mergeCell ref="K39:L39"/>
    <mergeCell ref="K40:L40"/>
    <mergeCell ref="F1:Q1"/>
    <mergeCell ref="K13:L13"/>
    <mergeCell ref="M13:O13"/>
    <mergeCell ref="M14:O14"/>
    <mergeCell ref="K14:L14"/>
    <mergeCell ref="I47:J47"/>
    <mergeCell ref="P47:Q47"/>
    <mergeCell ref="K2:L2"/>
    <mergeCell ref="I45:J45"/>
    <mergeCell ref="P45:Q45"/>
    <mergeCell ref="I46:J46"/>
    <mergeCell ref="P46:Q46"/>
    <mergeCell ref="K45:L45"/>
    <mergeCell ref="K46:L46"/>
    <mergeCell ref="M46:O46"/>
    <mergeCell ref="I43:J43"/>
    <mergeCell ref="P43:Q43"/>
    <mergeCell ref="I44:J44"/>
    <mergeCell ref="P44:Q44"/>
    <mergeCell ref="K43:L43"/>
    <mergeCell ref="K44:L44"/>
    <mergeCell ref="I41:J41"/>
    <mergeCell ref="P41:Q41"/>
    <mergeCell ref="M47:O47"/>
    <mergeCell ref="K47:L47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6" sqref="S6"/>
    </sheetView>
  </sheetViews>
  <sheetFormatPr defaultRowHeight="14.4"/>
  <cols>
    <col min="6" max="6" width="36.33203125" customWidth="1"/>
  </cols>
  <sheetData>
    <row r="1" spans="1:23" ht="19.8" thickTop="1" thickBot="1">
      <c r="A1" s="12"/>
      <c r="B1" s="12"/>
      <c r="C1" s="12"/>
      <c r="D1" s="12"/>
      <c r="E1" s="76"/>
      <c r="F1" s="128" t="s">
        <v>55</v>
      </c>
      <c r="G1" s="490" t="s">
        <v>12</v>
      </c>
      <c r="H1" s="491"/>
      <c r="I1" s="94"/>
      <c r="J1" s="492" t="s">
        <v>56</v>
      </c>
      <c r="K1" s="493"/>
      <c r="L1" s="493"/>
      <c r="M1" s="494"/>
      <c r="N1" s="490" t="s">
        <v>12</v>
      </c>
      <c r="O1" s="491"/>
      <c r="P1" s="12"/>
      <c r="Q1" s="12"/>
      <c r="R1" s="12"/>
      <c r="S1" s="12"/>
      <c r="T1" s="12"/>
      <c r="U1" s="12"/>
      <c r="V1" s="12"/>
      <c r="W1" s="12"/>
    </row>
    <row r="2" spans="1:23" ht="18.600000000000001">
      <c r="A2" s="12"/>
      <c r="B2" s="12"/>
      <c r="C2" s="12"/>
      <c r="D2" s="12"/>
      <c r="E2" s="32">
        <v>1</v>
      </c>
      <c r="F2" s="208" t="s">
        <v>30</v>
      </c>
      <c r="G2" s="627">
        <v>137.35</v>
      </c>
      <c r="H2" s="627">
        <v>137.35</v>
      </c>
      <c r="I2" s="174">
        <v>1</v>
      </c>
      <c r="J2" s="630" t="s">
        <v>26</v>
      </c>
      <c r="K2" s="631" t="s">
        <v>26</v>
      </c>
      <c r="L2" s="631" t="s">
        <v>26</v>
      </c>
      <c r="M2" s="632" t="s">
        <v>26</v>
      </c>
      <c r="N2" s="628">
        <v>141.25</v>
      </c>
      <c r="O2" s="629">
        <v>141.25</v>
      </c>
      <c r="P2" s="12"/>
      <c r="Q2" s="12"/>
      <c r="R2" s="12"/>
      <c r="S2" s="12"/>
      <c r="T2" s="12"/>
      <c r="U2" s="12"/>
      <c r="V2" s="12"/>
      <c r="W2" s="12"/>
    </row>
    <row r="3" spans="1:23" ht="18.600000000000001">
      <c r="A3" s="12"/>
      <c r="B3" s="12"/>
      <c r="C3" s="12"/>
      <c r="D3" s="12"/>
      <c r="E3" s="32">
        <v>2</v>
      </c>
      <c r="F3" s="209" t="s">
        <v>28</v>
      </c>
      <c r="G3" s="594">
        <v>131.92500000000001</v>
      </c>
      <c r="H3" s="594">
        <v>131.92500000000001</v>
      </c>
      <c r="I3" s="175">
        <v>2</v>
      </c>
      <c r="J3" s="607" t="s">
        <v>58</v>
      </c>
      <c r="K3" s="608" t="s">
        <v>58</v>
      </c>
      <c r="L3" s="608" t="s">
        <v>58</v>
      </c>
      <c r="M3" s="609" t="s">
        <v>58</v>
      </c>
      <c r="N3" s="625">
        <v>138.98750000000001</v>
      </c>
      <c r="O3" s="626">
        <v>138.98750000000001</v>
      </c>
      <c r="P3" s="12"/>
      <c r="Q3" s="12"/>
      <c r="R3" s="12"/>
      <c r="S3" s="12"/>
      <c r="T3" s="12"/>
      <c r="U3" s="12"/>
      <c r="V3" s="12"/>
      <c r="W3" s="12"/>
    </row>
    <row r="4" spans="1:23" ht="18.600000000000001">
      <c r="A4" s="12"/>
      <c r="B4" s="12"/>
      <c r="C4" s="12"/>
      <c r="D4" s="12"/>
      <c r="E4" s="32">
        <v>3</v>
      </c>
      <c r="F4" s="209" t="s">
        <v>25</v>
      </c>
      <c r="G4" s="594">
        <v>131.16249999999999</v>
      </c>
      <c r="H4" s="594">
        <v>131.16249999999999</v>
      </c>
      <c r="I4" s="175">
        <v>3</v>
      </c>
      <c r="J4" s="607" t="s">
        <v>57</v>
      </c>
      <c r="K4" s="608" t="s">
        <v>57</v>
      </c>
      <c r="L4" s="608" t="s">
        <v>57</v>
      </c>
      <c r="M4" s="609" t="s">
        <v>57</v>
      </c>
      <c r="N4" s="625">
        <v>137.3125</v>
      </c>
      <c r="O4" s="626">
        <v>137.3125</v>
      </c>
      <c r="P4" s="12"/>
      <c r="Q4" s="12"/>
      <c r="R4" s="12"/>
      <c r="S4" s="12"/>
      <c r="T4" s="12"/>
      <c r="U4" s="12"/>
      <c r="V4" s="12"/>
      <c r="W4" s="12"/>
    </row>
    <row r="5" spans="1:23" ht="18.600000000000001">
      <c r="A5" s="12"/>
      <c r="B5" s="12"/>
      <c r="C5" s="12"/>
      <c r="D5" s="12"/>
      <c r="E5" s="32">
        <v>4</v>
      </c>
      <c r="F5" s="209" t="s">
        <v>46</v>
      </c>
      <c r="G5" s="594">
        <v>130.625</v>
      </c>
      <c r="H5" s="594">
        <v>130.625</v>
      </c>
      <c r="I5" s="175">
        <v>4</v>
      </c>
      <c r="J5" s="607" t="s">
        <v>31</v>
      </c>
      <c r="K5" s="608" t="s">
        <v>31</v>
      </c>
      <c r="L5" s="608" t="s">
        <v>31</v>
      </c>
      <c r="M5" s="609" t="s">
        <v>31</v>
      </c>
      <c r="N5" s="625">
        <v>137.05000000000001</v>
      </c>
      <c r="O5" s="626">
        <v>137.05000000000001</v>
      </c>
      <c r="P5" s="12"/>
      <c r="Q5" s="12"/>
      <c r="R5" s="12"/>
      <c r="S5" s="12"/>
      <c r="T5" s="12"/>
      <c r="U5" s="12"/>
      <c r="V5" s="12"/>
      <c r="W5" s="12"/>
    </row>
    <row r="6" spans="1:23" ht="18.600000000000001">
      <c r="A6" s="12"/>
      <c r="B6" s="12"/>
      <c r="C6" s="12"/>
      <c r="D6" s="12"/>
      <c r="E6" s="32">
        <v>5</v>
      </c>
      <c r="F6" s="209" t="s">
        <v>43</v>
      </c>
      <c r="G6" s="613">
        <v>128</v>
      </c>
      <c r="H6" s="613">
        <v>128</v>
      </c>
      <c r="I6" s="175">
        <v>5</v>
      </c>
      <c r="J6" s="633" t="s">
        <v>27</v>
      </c>
      <c r="K6" s="634" t="s">
        <v>27</v>
      </c>
      <c r="L6" s="634" t="s">
        <v>27</v>
      </c>
      <c r="M6" s="635" t="s">
        <v>27</v>
      </c>
      <c r="N6" s="625">
        <v>135.875</v>
      </c>
      <c r="O6" s="626">
        <v>135.875</v>
      </c>
      <c r="P6" s="12"/>
      <c r="Q6" s="12"/>
      <c r="R6" s="12"/>
      <c r="S6" s="12"/>
      <c r="T6" s="12"/>
      <c r="U6" s="12"/>
      <c r="V6" s="12"/>
      <c r="W6" s="12"/>
    </row>
    <row r="7" spans="1:23" ht="18.600000000000001">
      <c r="A7" s="12"/>
      <c r="B7" s="12"/>
      <c r="C7" s="12"/>
      <c r="D7" s="12"/>
      <c r="E7" s="32">
        <v>6</v>
      </c>
      <c r="F7" s="210" t="s">
        <v>69</v>
      </c>
      <c r="G7" s="594">
        <v>121.33333333333333</v>
      </c>
      <c r="H7" s="594">
        <v>121.33333333333333</v>
      </c>
      <c r="I7" s="175">
        <v>6</v>
      </c>
      <c r="J7" s="607" t="s">
        <v>62</v>
      </c>
      <c r="K7" s="608" t="s">
        <v>62</v>
      </c>
      <c r="L7" s="608" t="s">
        <v>62</v>
      </c>
      <c r="M7" s="609" t="s">
        <v>62</v>
      </c>
      <c r="N7" s="625">
        <v>135.21250000000001</v>
      </c>
      <c r="O7" s="626">
        <v>135.21250000000001</v>
      </c>
      <c r="P7" s="12"/>
      <c r="Q7" s="12"/>
      <c r="R7" s="12"/>
      <c r="S7" s="12"/>
      <c r="T7" s="12"/>
      <c r="U7" s="12"/>
      <c r="V7" s="12"/>
      <c r="W7" s="12"/>
    </row>
    <row r="8" spans="1:23" ht="18.600000000000001">
      <c r="A8" s="12"/>
      <c r="B8" s="12"/>
      <c r="C8" s="12"/>
      <c r="D8" s="12"/>
      <c r="E8" s="32">
        <v>7</v>
      </c>
      <c r="F8" s="209" t="s">
        <v>36</v>
      </c>
      <c r="G8" s="594">
        <v>117.8</v>
      </c>
      <c r="H8" s="594">
        <v>117.8</v>
      </c>
      <c r="I8" s="175">
        <v>7</v>
      </c>
      <c r="J8" s="607" t="s">
        <v>45</v>
      </c>
      <c r="K8" s="608" t="s">
        <v>45</v>
      </c>
      <c r="L8" s="608" t="s">
        <v>45</v>
      </c>
      <c r="M8" s="609" t="s">
        <v>45</v>
      </c>
      <c r="N8" s="625">
        <v>132.35</v>
      </c>
      <c r="O8" s="626">
        <v>132.35</v>
      </c>
      <c r="P8" s="12"/>
      <c r="Q8" s="12"/>
      <c r="R8" s="12"/>
      <c r="S8" s="12"/>
      <c r="T8" s="12"/>
      <c r="U8" s="12"/>
      <c r="V8" s="12"/>
      <c r="W8" s="12"/>
    </row>
    <row r="9" spans="1:23" ht="18.600000000000001">
      <c r="A9" s="12"/>
      <c r="B9" s="12"/>
      <c r="C9" s="12"/>
      <c r="D9" s="12"/>
      <c r="E9" s="32">
        <v>8</v>
      </c>
      <c r="F9" s="209" t="s">
        <v>63</v>
      </c>
      <c r="G9" s="594">
        <v>113.22499999999999</v>
      </c>
      <c r="H9" s="594">
        <v>113.22499999999999</v>
      </c>
      <c r="I9" s="175">
        <v>8</v>
      </c>
      <c r="J9" s="622" t="s">
        <v>76</v>
      </c>
      <c r="K9" s="623" t="s">
        <v>76</v>
      </c>
      <c r="L9" s="623" t="s">
        <v>76</v>
      </c>
      <c r="M9" s="624" t="s">
        <v>76</v>
      </c>
      <c r="N9" s="605">
        <v>130.88333333333333</v>
      </c>
      <c r="O9" s="606">
        <v>130.88333333333333</v>
      </c>
      <c r="P9" s="12"/>
      <c r="Q9" s="12"/>
      <c r="R9" s="12"/>
      <c r="S9" s="12"/>
      <c r="T9" s="12"/>
      <c r="U9" s="12"/>
      <c r="V9" s="12"/>
      <c r="W9" s="12"/>
    </row>
    <row r="10" spans="1:23" ht="18.600000000000001">
      <c r="A10" s="12"/>
      <c r="B10" s="12"/>
      <c r="C10" s="12"/>
      <c r="D10" s="12"/>
      <c r="E10" s="32">
        <v>9</v>
      </c>
      <c r="F10" s="209" t="s">
        <v>39</v>
      </c>
      <c r="G10" s="594">
        <v>107.05</v>
      </c>
      <c r="H10" s="594">
        <v>107.05</v>
      </c>
      <c r="I10" s="175">
        <v>9</v>
      </c>
      <c r="J10" s="607" t="s">
        <v>13</v>
      </c>
      <c r="K10" s="608" t="s">
        <v>13</v>
      </c>
      <c r="L10" s="608" t="s">
        <v>13</v>
      </c>
      <c r="M10" s="609" t="s">
        <v>13</v>
      </c>
      <c r="N10" s="614">
        <v>124.68333333333334</v>
      </c>
      <c r="O10" s="597">
        <v>124.68333333333334</v>
      </c>
      <c r="P10" s="12"/>
      <c r="Q10" s="12"/>
      <c r="R10" s="12"/>
      <c r="S10" s="12"/>
      <c r="T10" s="12"/>
      <c r="U10" s="12"/>
      <c r="V10" s="12"/>
      <c r="W10" s="12"/>
    </row>
    <row r="11" spans="1:23" ht="18.600000000000001">
      <c r="A11" s="12"/>
      <c r="B11" s="12"/>
      <c r="C11" s="12"/>
      <c r="D11" s="12"/>
      <c r="E11" s="32">
        <v>10</v>
      </c>
      <c r="F11" s="209" t="s">
        <v>37</v>
      </c>
      <c r="G11" s="621">
        <v>106.65</v>
      </c>
      <c r="H11" s="621">
        <v>106.65</v>
      </c>
      <c r="I11" s="175">
        <v>10</v>
      </c>
      <c r="J11" s="607" t="s">
        <v>33</v>
      </c>
      <c r="K11" s="608" t="s">
        <v>33</v>
      </c>
      <c r="L11" s="608" t="s">
        <v>33</v>
      </c>
      <c r="M11" s="609" t="s">
        <v>33</v>
      </c>
      <c r="N11" s="614">
        <v>123.1875</v>
      </c>
      <c r="O11" s="597">
        <v>123.1875</v>
      </c>
      <c r="P11" s="12"/>
      <c r="Q11" s="12"/>
      <c r="R11" s="12"/>
      <c r="S11" s="12"/>
      <c r="T11" s="12"/>
      <c r="U11" s="12"/>
      <c r="V11" s="12"/>
      <c r="W11" s="12"/>
    </row>
    <row r="12" spans="1:23" ht="18.600000000000001">
      <c r="A12" s="12"/>
      <c r="B12" s="12"/>
      <c r="C12" s="12"/>
      <c r="D12" s="12"/>
      <c r="E12" s="32">
        <v>11</v>
      </c>
      <c r="F12" s="209" t="s">
        <v>48</v>
      </c>
      <c r="G12" s="615">
        <v>105.1125</v>
      </c>
      <c r="H12" s="615">
        <v>105.1125</v>
      </c>
      <c r="I12" s="175">
        <v>11</v>
      </c>
      <c r="J12" s="616" t="s">
        <v>32</v>
      </c>
      <c r="K12" s="617" t="s">
        <v>32</v>
      </c>
      <c r="L12" s="617" t="s">
        <v>32</v>
      </c>
      <c r="M12" s="618" t="s">
        <v>32</v>
      </c>
      <c r="N12" s="619">
        <v>120.91249999999999</v>
      </c>
      <c r="O12" s="620">
        <v>120.91249999999999</v>
      </c>
      <c r="P12" s="12"/>
      <c r="Q12" s="12"/>
      <c r="R12" s="12"/>
      <c r="S12" s="12"/>
      <c r="T12" s="12"/>
      <c r="U12" s="12"/>
      <c r="V12" s="12"/>
      <c r="W12" s="12"/>
    </row>
    <row r="13" spans="1:23" ht="18.600000000000001">
      <c r="A13" s="12"/>
      <c r="B13" s="12"/>
      <c r="C13" s="12"/>
      <c r="D13" s="12"/>
      <c r="E13" s="32">
        <v>12</v>
      </c>
      <c r="F13" s="211" t="s">
        <v>70</v>
      </c>
      <c r="G13" s="613">
        <v>104.9875</v>
      </c>
      <c r="H13" s="613">
        <v>104.9875</v>
      </c>
      <c r="I13" s="175">
        <v>12</v>
      </c>
      <c r="J13" s="607" t="s">
        <v>2</v>
      </c>
      <c r="K13" s="608" t="s">
        <v>2</v>
      </c>
      <c r="L13" s="608" t="s">
        <v>2</v>
      </c>
      <c r="M13" s="609" t="s">
        <v>2</v>
      </c>
      <c r="N13" s="603">
        <v>116.875</v>
      </c>
      <c r="O13" s="604">
        <v>116.875</v>
      </c>
      <c r="P13" s="12"/>
      <c r="Q13" s="12"/>
      <c r="R13" s="12"/>
      <c r="S13" s="12"/>
      <c r="T13" s="12"/>
      <c r="U13" s="12"/>
      <c r="V13" s="12"/>
      <c r="W13" s="12"/>
    </row>
    <row r="14" spans="1:23" ht="18.600000000000001">
      <c r="A14" s="12"/>
      <c r="B14" s="12"/>
      <c r="C14" s="12"/>
      <c r="D14" s="12"/>
      <c r="E14" s="32">
        <v>13</v>
      </c>
      <c r="F14" s="209" t="s">
        <v>35</v>
      </c>
      <c r="G14" s="594">
        <v>104.16666666666667</v>
      </c>
      <c r="H14" s="594">
        <v>104.16666666666667</v>
      </c>
      <c r="I14" s="175">
        <v>13</v>
      </c>
      <c r="J14" s="610" t="s">
        <v>3</v>
      </c>
      <c r="K14" s="611" t="s">
        <v>3</v>
      </c>
      <c r="L14" s="611" t="s">
        <v>3</v>
      </c>
      <c r="M14" s="612" t="s">
        <v>3</v>
      </c>
      <c r="N14" s="605">
        <v>112.175</v>
      </c>
      <c r="O14" s="606">
        <v>112.175</v>
      </c>
      <c r="P14" s="12"/>
      <c r="Q14" s="12"/>
      <c r="R14" s="12"/>
      <c r="S14" s="12"/>
      <c r="T14" s="12"/>
      <c r="U14" s="12"/>
      <c r="V14" s="12"/>
      <c r="W14" s="12"/>
    </row>
    <row r="15" spans="1:23" ht="18.600000000000001">
      <c r="A15" s="12"/>
      <c r="B15" s="12"/>
      <c r="C15" s="12"/>
      <c r="D15" s="12"/>
      <c r="E15" s="32">
        <v>14</v>
      </c>
      <c r="F15" s="209" t="s">
        <v>72</v>
      </c>
      <c r="G15" s="594">
        <v>94.13333333333334</v>
      </c>
      <c r="H15" s="594">
        <v>94.13333333333334</v>
      </c>
      <c r="I15" s="176">
        <v>14</v>
      </c>
      <c r="J15" s="598" t="s">
        <v>61</v>
      </c>
      <c r="K15" s="598" t="s">
        <v>61</v>
      </c>
      <c r="L15" s="598" t="s">
        <v>61</v>
      </c>
      <c r="M15" s="598" t="s">
        <v>61</v>
      </c>
      <c r="N15" s="596">
        <v>109.575</v>
      </c>
      <c r="O15" s="597">
        <v>109.575</v>
      </c>
      <c r="P15" s="12"/>
      <c r="Q15" s="12"/>
      <c r="R15" s="12"/>
      <c r="S15" s="12"/>
      <c r="T15" s="12"/>
      <c r="U15" s="12"/>
      <c r="V15" s="12"/>
      <c r="W15" s="12"/>
    </row>
    <row r="16" spans="1:23" ht="18.600000000000001">
      <c r="A16" s="12"/>
      <c r="B16" s="12"/>
      <c r="C16" s="12"/>
      <c r="D16" s="12"/>
      <c r="E16" s="32"/>
      <c r="F16" s="599"/>
      <c r="G16" s="600"/>
      <c r="H16" s="600"/>
      <c r="I16" s="176">
        <v>15</v>
      </c>
      <c r="J16" s="598" t="s">
        <v>47</v>
      </c>
      <c r="K16" s="598" t="s">
        <v>47</v>
      </c>
      <c r="L16" s="598" t="s">
        <v>47</v>
      </c>
      <c r="M16" s="598" t="s">
        <v>47</v>
      </c>
      <c r="N16" s="596">
        <v>97.462500000000006</v>
      </c>
      <c r="O16" s="597">
        <v>97.462500000000006</v>
      </c>
      <c r="P16" s="12"/>
      <c r="Q16" s="12"/>
      <c r="R16" s="12"/>
      <c r="S16" s="12"/>
      <c r="T16" s="12"/>
      <c r="U16" s="12"/>
      <c r="V16" s="12"/>
      <c r="W16" s="12"/>
    </row>
    <row r="17" spans="1:23" ht="18.600000000000001">
      <c r="A17" s="12"/>
      <c r="B17" s="12"/>
      <c r="C17" s="12"/>
      <c r="D17" s="12"/>
      <c r="E17" s="32"/>
      <c r="F17" s="601" t="s">
        <v>73</v>
      </c>
      <c r="G17" s="602"/>
      <c r="H17" s="602"/>
      <c r="I17" s="176">
        <v>16</v>
      </c>
      <c r="J17" s="598" t="s">
        <v>41</v>
      </c>
      <c r="K17" s="598" t="s">
        <v>41</v>
      </c>
      <c r="L17" s="598" t="s">
        <v>41</v>
      </c>
      <c r="M17" s="598" t="s">
        <v>41</v>
      </c>
      <c r="N17" s="594">
        <v>0</v>
      </c>
      <c r="O17" s="595" t="e">
        <v>#DIV/0!</v>
      </c>
      <c r="P17" s="12"/>
      <c r="Q17" s="12"/>
      <c r="R17" s="12"/>
      <c r="S17" s="12"/>
      <c r="T17" s="12"/>
      <c r="U17" s="12"/>
      <c r="V17" s="12"/>
      <c r="W17" s="12"/>
    </row>
    <row r="18" spans="1:23" ht="18.600000000000001">
      <c r="A18" s="12"/>
      <c r="B18" s="12"/>
      <c r="C18" s="12"/>
      <c r="D18" s="12"/>
      <c r="E18" s="32"/>
      <c r="F18" s="601" t="s">
        <v>74</v>
      </c>
      <c r="G18" s="602"/>
      <c r="H18" s="602"/>
      <c r="I18" s="176">
        <v>17</v>
      </c>
      <c r="J18" s="598" t="s">
        <v>59</v>
      </c>
      <c r="K18" s="598" t="s">
        <v>40</v>
      </c>
      <c r="L18" s="598" t="s">
        <v>40</v>
      </c>
      <c r="M18" s="598" t="s">
        <v>40</v>
      </c>
      <c r="N18" s="594">
        <v>0</v>
      </c>
      <c r="O18" s="595" t="e">
        <v>#DIV/0!</v>
      </c>
      <c r="P18" s="12"/>
      <c r="Q18" s="12"/>
      <c r="R18" s="12"/>
      <c r="S18" s="12"/>
      <c r="T18" s="12"/>
      <c r="U18" s="12"/>
      <c r="V18" s="12"/>
      <c r="W18" s="12"/>
    </row>
    <row r="19" spans="1:23" ht="19.2" thickBot="1">
      <c r="A19" s="12"/>
      <c r="B19" s="12"/>
      <c r="C19" s="12"/>
      <c r="D19" s="12"/>
      <c r="E19" s="32"/>
      <c r="F19" s="130"/>
      <c r="G19" s="592"/>
      <c r="H19" s="592"/>
      <c r="I19" s="177"/>
      <c r="J19" s="593"/>
      <c r="K19" s="593"/>
      <c r="L19" s="593"/>
      <c r="M19" s="593"/>
      <c r="N19" s="590"/>
      <c r="O19" s="591"/>
      <c r="P19" s="12"/>
      <c r="Q19" s="12"/>
      <c r="R19" s="12"/>
      <c r="S19" s="12"/>
      <c r="T19" s="12"/>
      <c r="U19" s="12"/>
      <c r="V19" s="12"/>
      <c r="W19" s="12"/>
    </row>
    <row r="20" spans="1:23" ht="18.600000000000001">
      <c r="A20" s="12"/>
      <c r="B20" s="12"/>
      <c r="C20" s="12"/>
      <c r="D20" s="12"/>
      <c r="E20" s="32"/>
      <c r="F20" s="54"/>
      <c r="G20" s="399"/>
      <c r="H20" s="399"/>
      <c r="I20" s="19"/>
      <c r="J20" s="19"/>
      <c r="K20" s="402"/>
      <c r="L20" s="402"/>
      <c r="M20" s="19"/>
      <c r="N20" s="401"/>
      <c r="O20" s="401"/>
      <c r="P20" s="12"/>
      <c r="Q20" s="12"/>
      <c r="R20" s="12"/>
      <c r="S20" s="12"/>
      <c r="T20" s="12"/>
      <c r="U20" s="12"/>
      <c r="V20" s="12"/>
      <c r="W20" s="12"/>
    </row>
    <row r="21" spans="1:23" ht="18.600000000000001">
      <c r="A21" s="12"/>
      <c r="B21" s="12"/>
      <c r="C21" s="12"/>
      <c r="D21" s="12"/>
      <c r="E21" s="32"/>
      <c r="F21" s="54"/>
      <c r="G21" s="589"/>
      <c r="H21" s="589"/>
      <c r="I21" s="19"/>
      <c r="J21" s="19"/>
      <c r="K21" s="402"/>
      <c r="L21" s="402"/>
      <c r="M21" s="19"/>
      <c r="N21" s="401"/>
      <c r="O21" s="401"/>
      <c r="P21" s="12"/>
      <c r="Q21" s="12"/>
      <c r="R21" s="12"/>
      <c r="S21" s="12"/>
      <c r="T21" s="12"/>
      <c r="U21" s="12"/>
      <c r="V21" s="12"/>
      <c r="W21" s="12"/>
    </row>
    <row r="22" spans="1:23" ht="18.600000000000001">
      <c r="A22" s="12"/>
      <c r="B22" s="12"/>
      <c r="C22" s="12"/>
      <c r="D22" s="12"/>
      <c r="E22" s="32"/>
      <c r="F22" s="17"/>
      <c r="G22" s="15"/>
      <c r="H22" s="19"/>
      <c r="I22" s="19"/>
      <c r="J22" s="19"/>
      <c r="K22" s="32"/>
      <c r="L22" s="19"/>
      <c r="M22" s="19"/>
      <c r="N22" s="81"/>
      <c r="O22" s="15"/>
      <c r="P22" s="12"/>
      <c r="Q22" s="12"/>
      <c r="R22" s="12"/>
      <c r="S22" s="12"/>
      <c r="T22" s="12"/>
      <c r="U22" s="12"/>
      <c r="V22" s="12"/>
      <c r="W22" s="12"/>
    </row>
    <row r="23" spans="1:23" ht="18.600000000000001">
      <c r="A23" s="12"/>
      <c r="B23" s="12"/>
      <c r="C23" s="12"/>
      <c r="D23" s="12"/>
      <c r="E23" s="20"/>
      <c r="F23" s="56"/>
      <c r="G23" s="586"/>
      <c r="H23" s="586"/>
      <c r="I23" s="19"/>
      <c r="J23" s="587"/>
      <c r="K23" s="587"/>
      <c r="L23" s="587"/>
      <c r="M23" s="587"/>
      <c r="N23" s="588"/>
      <c r="O23" s="588"/>
      <c r="P23" s="12"/>
      <c r="Q23" s="12"/>
      <c r="R23" s="12"/>
      <c r="S23" s="12"/>
      <c r="T23" s="12"/>
      <c r="U23" s="12"/>
      <c r="V23" s="12"/>
      <c r="W23" s="12"/>
    </row>
    <row r="24" spans="1:23" ht="18.600000000000001">
      <c r="A24" s="12"/>
      <c r="B24" s="12"/>
      <c r="C24" s="12"/>
      <c r="D24" s="12"/>
      <c r="E24" s="32"/>
      <c r="F24" s="54"/>
      <c r="G24" s="399"/>
      <c r="H24" s="399"/>
      <c r="I24" s="19"/>
      <c r="J24" s="19"/>
      <c r="K24" s="402"/>
      <c r="L24" s="402"/>
      <c r="M24" s="19"/>
      <c r="N24" s="401"/>
      <c r="O24" s="401"/>
      <c r="P24" s="12"/>
      <c r="Q24" s="12"/>
      <c r="R24" s="12"/>
      <c r="S24" s="12"/>
      <c r="T24" s="12"/>
      <c r="U24" s="12"/>
      <c r="V24" s="12"/>
      <c r="W24" s="12"/>
    </row>
    <row r="25" spans="1:23" ht="18.600000000000001">
      <c r="A25" s="12"/>
      <c r="B25" s="12"/>
      <c r="C25" s="12"/>
      <c r="D25" s="12"/>
      <c r="E25" s="32"/>
      <c r="F25" s="54"/>
      <c r="G25" s="399"/>
      <c r="H25" s="399"/>
      <c r="I25" s="19"/>
      <c r="J25" s="19"/>
      <c r="K25" s="402"/>
      <c r="L25" s="402"/>
      <c r="M25" s="19"/>
      <c r="N25" s="401"/>
      <c r="O25" s="401"/>
      <c r="P25" s="12"/>
      <c r="Q25" s="12"/>
      <c r="R25" s="12"/>
      <c r="S25" s="12"/>
      <c r="T25" s="12"/>
      <c r="U25" s="12"/>
      <c r="V25" s="12"/>
      <c r="W25" s="12"/>
    </row>
    <row r="26" spans="1:23" ht="18.600000000000001">
      <c r="A26" s="12"/>
      <c r="B26" s="12"/>
      <c r="C26" s="12"/>
      <c r="D26" s="12"/>
      <c r="E26" s="32"/>
      <c r="F26" s="54"/>
      <c r="G26" s="399"/>
      <c r="H26" s="399"/>
      <c r="I26" s="19"/>
      <c r="J26" s="19"/>
      <c r="K26" s="402"/>
      <c r="L26" s="402"/>
      <c r="M26" s="19"/>
      <c r="N26" s="401"/>
      <c r="O26" s="401"/>
      <c r="P26" s="12"/>
      <c r="Q26" s="12"/>
      <c r="R26" s="12"/>
      <c r="S26" s="12"/>
      <c r="T26" s="12"/>
      <c r="U26" s="12"/>
      <c r="V26" s="12"/>
      <c r="W26" s="12"/>
    </row>
    <row r="27" spans="1:23" ht="18.600000000000001">
      <c r="A27" s="12"/>
      <c r="B27" s="12"/>
      <c r="C27" s="12"/>
      <c r="D27" s="12"/>
      <c r="E27" s="32"/>
      <c r="F27" s="54"/>
      <c r="G27" s="399"/>
      <c r="H27" s="399"/>
      <c r="I27" s="19"/>
      <c r="J27" s="19"/>
      <c r="K27" s="402"/>
      <c r="L27" s="402"/>
      <c r="M27" s="19"/>
      <c r="N27" s="401"/>
      <c r="O27" s="401"/>
      <c r="P27" s="12"/>
      <c r="Q27" s="12"/>
      <c r="R27" s="12"/>
      <c r="S27" s="12"/>
      <c r="T27" s="12"/>
      <c r="U27" s="12"/>
      <c r="V27" s="12"/>
      <c r="W27" s="12"/>
    </row>
    <row r="28" spans="1:23" ht="18.600000000000001">
      <c r="A28" s="12"/>
      <c r="B28" s="12"/>
      <c r="C28" s="12"/>
      <c r="D28" s="12"/>
      <c r="E28" s="32"/>
      <c r="F28" s="54"/>
      <c r="G28" s="399"/>
      <c r="H28" s="399"/>
      <c r="I28" s="19"/>
      <c r="J28" s="19"/>
      <c r="K28" s="408"/>
      <c r="L28" s="408"/>
      <c r="M28" s="19"/>
      <c r="N28" s="401"/>
      <c r="O28" s="401"/>
      <c r="P28" s="12"/>
      <c r="Q28" s="12"/>
      <c r="R28" s="12"/>
      <c r="S28" s="12"/>
      <c r="T28" s="12"/>
      <c r="U28" s="12"/>
      <c r="V28" s="12"/>
      <c r="W28" s="12"/>
    </row>
    <row r="29" spans="1:23" ht="18.600000000000001">
      <c r="A29" s="12"/>
      <c r="B29" s="12"/>
      <c r="C29" s="12"/>
      <c r="D29" s="12"/>
      <c r="E29" s="32"/>
      <c r="F29" s="54"/>
      <c r="G29" s="399"/>
      <c r="H29" s="399"/>
      <c r="I29" s="19"/>
      <c r="J29" s="19"/>
      <c r="K29" s="408"/>
      <c r="L29" s="408"/>
      <c r="M29" s="19"/>
      <c r="N29" s="401"/>
      <c r="O29" s="401"/>
      <c r="P29" s="12"/>
      <c r="Q29" s="12"/>
      <c r="R29" s="12"/>
      <c r="S29" s="12"/>
      <c r="T29" s="12"/>
      <c r="U29" s="12"/>
      <c r="V29" s="12"/>
      <c r="W29" s="12"/>
    </row>
    <row r="30" spans="1:23" ht="18.600000000000001">
      <c r="A30" s="12"/>
      <c r="B30" s="12"/>
      <c r="C30" s="12"/>
      <c r="D30" s="12"/>
      <c r="E30" s="32"/>
      <c r="F30" s="54"/>
      <c r="G30" s="399"/>
      <c r="H30" s="399"/>
      <c r="I30" s="19"/>
      <c r="J30" s="19"/>
      <c r="K30" s="408"/>
      <c r="L30" s="408"/>
      <c r="M30" s="19"/>
      <c r="N30" s="401"/>
      <c r="O30" s="401"/>
      <c r="P30" s="12"/>
      <c r="Q30" s="12"/>
      <c r="R30" s="12"/>
      <c r="S30" s="12"/>
      <c r="T30" s="12"/>
      <c r="U30" s="12"/>
      <c r="V30" s="12"/>
      <c r="W30" s="12"/>
    </row>
    <row r="31" spans="1:23" ht="18.600000000000001">
      <c r="A31" s="12"/>
      <c r="B31" s="12"/>
      <c r="C31" s="12"/>
      <c r="D31" s="12"/>
      <c r="E31" s="32"/>
      <c r="F31" s="54"/>
      <c r="G31" s="400"/>
      <c r="H31" s="400"/>
      <c r="I31" s="20"/>
      <c r="J31" s="20"/>
      <c r="K31" s="408"/>
      <c r="L31" s="408"/>
      <c r="M31" s="20"/>
      <c r="N31" s="401"/>
      <c r="O31" s="401"/>
      <c r="P31" s="12"/>
      <c r="Q31" s="12"/>
      <c r="R31" s="12"/>
      <c r="S31" s="12"/>
      <c r="T31" s="12"/>
      <c r="U31" s="12"/>
      <c r="V31" s="12"/>
      <c r="W31" s="12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</sheetData>
  <mergeCells count="90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J17:M17"/>
    <mergeCell ref="J18:M18"/>
    <mergeCell ref="N19:O19"/>
    <mergeCell ref="G20:H20"/>
    <mergeCell ref="K20:L20"/>
    <mergeCell ref="N20:O20"/>
    <mergeCell ref="G19:H19"/>
    <mergeCell ref="J19:M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1"/>
  <sheetViews>
    <sheetView workbookViewId="0">
      <selection activeCell="X41" sqref="X41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1"/>
      <c r="B1" s="31"/>
      <c r="C1" s="31"/>
      <c r="D1" s="31"/>
      <c r="E1" s="31"/>
      <c r="F1" s="637" t="s">
        <v>1</v>
      </c>
      <c r="G1" s="637"/>
      <c r="H1" s="31"/>
      <c r="I1" s="31"/>
      <c r="J1" s="31"/>
      <c r="K1" s="31"/>
      <c r="L1" s="33"/>
      <c r="M1" s="34"/>
      <c r="N1" s="35"/>
      <c r="O1" s="34"/>
      <c r="P1" s="34"/>
      <c r="Q1" s="31"/>
      <c r="R1" s="31"/>
      <c r="S1" s="31"/>
      <c r="T1" s="640" t="s">
        <v>14</v>
      </c>
      <c r="U1" s="641"/>
      <c r="V1" s="642"/>
      <c r="W1" s="278" t="s">
        <v>15</v>
      </c>
      <c r="X1" s="36"/>
      <c r="Y1" s="36"/>
      <c r="Z1" s="37"/>
      <c r="AA1" s="12"/>
      <c r="AB1" s="12"/>
      <c r="AC1" s="12"/>
      <c r="AD1" s="12"/>
      <c r="AE1" s="12"/>
    </row>
    <row r="2" spans="1:31" ht="19.2" thickBot="1">
      <c r="A2" s="277"/>
      <c r="B2" s="276" t="s">
        <v>60</v>
      </c>
      <c r="C2" s="279"/>
      <c r="D2" s="282">
        <v>44805</v>
      </c>
      <c r="E2" s="282">
        <v>44819</v>
      </c>
      <c r="F2" s="282">
        <v>44833</v>
      </c>
      <c r="G2" s="282">
        <v>44847</v>
      </c>
      <c r="H2" s="282"/>
      <c r="I2" s="282"/>
      <c r="J2" s="283"/>
      <c r="K2" s="284"/>
      <c r="L2" s="284"/>
      <c r="M2" s="284"/>
      <c r="N2" s="284"/>
      <c r="O2" s="284"/>
      <c r="P2" s="284"/>
      <c r="Q2" s="282"/>
      <c r="R2" s="282"/>
      <c r="S2" s="285"/>
      <c r="T2" s="285"/>
      <c r="U2" s="280"/>
      <c r="V2" s="280"/>
      <c r="W2" s="281"/>
      <c r="X2" s="38"/>
      <c r="Y2" s="39"/>
      <c r="Z2" s="40"/>
      <c r="AA2" s="41"/>
      <c r="AB2" s="12"/>
      <c r="AC2" s="12"/>
      <c r="AD2" s="12"/>
      <c r="AE2" s="12"/>
    </row>
    <row r="3" spans="1:31" ht="19.2" thickBot="1">
      <c r="A3" s="32">
        <v>1</v>
      </c>
      <c r="B3" s="116" t="s">
        <v>26</v>
      </c>
      <c r="C3" s="268"/>
      <c r="D3" s="193">
        <v>2844</v>
      </c>
      <c r="E3" s="194">
        <v>2835</v>
      </c>
      <c r="F3" s="194">
        <v>0</v>
      </c>
      <c r="G3" s="194">
        <v>2796</v>
      </c>
      <c r="H3" s="194"/>
      <c r="I3" s="194"/>
      <c r="J3" s="195"/>
      <c r="K3" s="195"/>
      <c r="L3" s="195"/>
      <c r="M3" s="195"/>
      <c r="N3" s="196"/>
      <c r="O3" s="197"/>
      <c r="P3" s="197"/>
      <c r="Q3" s="197"/>
      <c r="R3" s="218"/>
      <c r="S3" s="218"/>
      <c r="T3" s="197"/>
      <c r="U3" s="302">
        <f t="shared" ref="U3:U11" si="0">SUM(D3:T3)</f>
        <v>8475</v>
      </c>
      <c r="V3" s="322"/>
      <c r="W3" s="325">
        <f>SUM(D3:T3)/60</f>
        <v>141.25</v>
      </c>
      <c r="X3" s="42"/>
      <c r="Y3" s="43"/>
      <c r="Z3" s="42"/>
      <c r="AA3" s="43"/>
      <c r="AB3" s="12"/>
      <c r="AC3" s="12"/>
      <c r="AD3" s="12"/>
      <c r="AE3" s="12"/>
    </row>
    <row r="4" spans="1:31" ht="19.2" thickBot="1">
      <c r="A4" s="32">
        <v>2</v>
      </c>
      <c r="B4" s="117" t="s">
        <v>58</v>
      </c>
      <c r="C4" s="269"/>
      <c r="D4" s="140">
        <v>2738</v>
      </c>
      <c r="E4" s="136">
        <v>2794</v>
      </c>
      <c r="F4" s="136">
        <v>2810</v>
      </c>
      <c r="G4" s="136">
        <v>2777</v>
      </c>
      <c r="H4" s="136"/>
      <c r="I4" s="136"/>
      <c r="J4" s="135"/>
      <c r="K4" s="135"/>
      <c r="L4" s="135"/>
      <c r="M4" s="135"/>
      <c r="N4" s="138"/>
      <c r="O4" s="139"/>
      <c r="P4" s="139"/>
      <c r="Q4" s="139"/>
      <c r="R4" s="219"/>
      <c r="S4" s="219"/>
      <c r="T4" s="139"/>
      <c r="U4" s="302">
        <f t="shared" si="0"/>
        <v>11119</v>
      </c>
      <c r="V4" s="323"/>
      <c r="W4" s="325">
        <f>SUM(D4:T4)/80</f>
        <v>138.98750000000001</v>
      </c>
      <c r="X4" s="42"/>
      <c r="Y4" s="43"/>
      <c r="Z4" s="42"/>
      <c r="AA4" s="43"/>
      <c r="AB4" s="12"/>
      <c r="AC4" s="12"/>
      <c r="AD4" s="12"/>
      <c r="AE4" s="12"/>
    </row>
    <row r="5" spans="1:31" ht="19.2" thickBot="1">
      <c r="A5" s="32">
        <v>3</v>
      </c>
      <c r="B5" s="117" t="s">
        <v>30</v>
      </c>
      <c r="C5" s="269"/>
      <c r="D5" s="140">
        <v>2736</v>
      </c>
      <c r="E5" s="136">
        <v>2769</v>
      </c>
      <c r="F5" s="136">
        <v>2736</v>
      </c>
      <c r="G5" s="136">
        <v>0</v>
      </c>
      <c r="H5" s="136"/>
      <c r="I5" s="136"/>
      <c r="J5" s="135"/>
      <c r="K5" s="135"/>
      <c r="L5" s="135"/>
      <c r="M5" s="135"/>
      <c r="N5" s="138"/>
      <c r="O5" s="139"/>
      <c r="P5" s="139"/>
      <c r="Q5" s="139"/>
      <c r="R5" s="219"/>
      <c r="S5" s="219"/>
      <c r="T5" s="139"/>
      <c r="U5" s="302">
        <f t="shared" si="0"/>
        <v>8241</v>
      </c>
      <c r="V5" s="323"/>
      <c r="W5" s="325">
        <f>SUM(D5:T5)/60</f>
        <v>137.35</v>
      </c>
      <c r="X5" s="42"/>
      <c r="Y5" s="43"/>
      <c r="Z5" s="42"/>
      <c r="AA5" s="43"/>
      <c r="AB5" s="12"/>
      <c r="AC5" s="12"/>
      <c r="AD5" s="12"/>
      <c r="AE5" s="12"/>
    </row>
    <row r="6" spans="1:31" ht="19.2" thickBot="1">
      <c r="A6" s="32">
        <v>4</v>
      </c>
      <c r="B6" s="117" t="s">
        <v>57</v>
      </c>
      <c r="C6" s="269"/>
      <c r="D6" s="140">
        <v>2807</v>
      </c>
      <c r="E6" s="136">
        <v>2752</v>
      </c>
      <c r="F6" s="136">
        <v>2715</v>
      </c>
      <c r="G6" s="136">
        <v>2711</v>
      </c>
      <c r="H6" s="136"/>
      <c r="I6" s="136"/>
      <c r="J6" s="135"/>
      <c r="K6" s="135"/>
      <c r="L6" s="135"/>
      <c r="M6" s="135"/>
      <c r="N6" s="138"/>
      <c r="O6" s="139"/>
      <c r="P6" s="139"/>
      <c r="Q6" s="139"/>
      <c r="R6" s="219"/>
      <c r="S6" s="219"/>
      <c r="T6" s="139"/>
      <c r="U6" s="302">
        <f t="shared" si="0"/>
        <v>10985</v>
      </c>
      <c r="V6" s="323"/>
      <c r="W6" s="325">
        <f>SUM(D6:T6)/80</f>
        <v>137.3125</v>
      </c>
      <c r="X6" s="42"/>
      <c r="Y6" s="42"/>
      <c r="Z6" s="42"/>
      <c r="AA6" s="43"/>
      <c r="AB6" s="12"/>
      <c r="AC6" s="12"/>
      <c r="AD6" s="12"/>
      <c r="AE6" s="12"/>
    </row>
    <row r="7" spans="1:31" ht="19.2" thickBot="1">
      <c r="A7" s="32">
        <v>5</v>
      </c>
      <c r="B7" s="117" t="s">
        <v>31</v>
      </c>
      <c r="C7" s="269"/>
      <c r="D7" s="140">
        <v>2756</v>
      </c>
      <c r="E7" s="136">
        <v>2708</v>
      </c>
      <c r="F7" s="136">
        <v>2759</v>
      </c>
      <c r="G7" s="136">
        <v>0</v>
      </c>
      <c r="H7" s="136"/>
      <c r="I7" s="136"/>
      <c r="J7" s="135"/>
      <c r="K7" s="135"/>
      <c r="L7" s="135"/>
      <c r="M7" s="135"/>
      <c r="N7" s="138"/>
      <c r="O7" s="139"/>
      <c r="P7" s="139"/>
      <c r="Q7" s="139"/>
      <c r="R7" s="219"/>
      <c r="S7" s="219"/>
      <c r="T7" s="139"/>
      <c r="U7" s="302">
        <f t="shared" si="0"/>
        <v>8223</v>
      </c>
      <c r="V7" s="323"/>
      <c r="W7" s="325">
        <f>SUM(D7:T7)/60</f>
        <v>137.05000000000001</v>
      </c>
      <c r="X7" s="42"/>
      <c r="Y7" s="42"/>
      <c r="Z7" s="42"/>
      <c r="AA7" s="43"/>
      <c r="AB7" s="12"/>
      <c r="AC7" s="12"/>
      <c r="AD7" s="12"/>
      <c r="AE7" s="12"/>
    </row>
    <row r="8" spans="1:31" ht="19.2" thickBot="1">
      <c r="A8" s="32">
        <v>6</v>
      </c>
      <c r="B8" s="117" t="s">
        <v>27</v>
      </c>
      <c r="C8" s="269"/>
      <c r="D8" s="140">
        <v>2741</v>
      </c>
      <c r="E8" s="136">
        <v>2693</v>
      </c>
      <c r="F8" s="136">
        <v>2746</v>
      </c>
      <c r="G8" s="136">
        <v>2690</v>
      </c>
      <c r="H8" s="136"/>
      <c r="I8" s="136"/>
      <c r="J8" s="135"/>
      <c r="K8" s="135"/>
      <c r="L8" s="135"/>
      <c r="M8" s="135"/>
      <c r="N8" s="138"/>
      <c r="O8" s="139"/>
      <c r="P8" s="139"/>
      <c r="Q8" s="139"/>
      <c r="R8" s="219"/>
      <c r="S8" s="219"/>
      <c r="T8" s="139"/>
      <c r="U8" s="302">
        <f t="shared" si="0"/>
        <v>10870</v>
      </c>
      <c r="V8" s="323"/>
      <c r="W8" s="325">
        <f>SUM(D8:T8)/80</f>
        <v>135.875</v>
      </c>
      <c r="X8" s="42"/>
      <c r="Y8" s="42"/>
      <c r="Z8" s="42"/>
      <c r="AA8" s="43"/>
      <c r="AB8" s="12"/>
      <c r="AC8" s="12"/>
      <c r="AD8" s="12"/>
      <c r="AE8" s="12"/>
    </row>
    <row r="9" spans="1:31" ht="19.2" thickBot="1">
      <c r="A9" s="32">
        <v>7</v>
      </c>
      <c r="B9" s="117" t="s">
        <v>62</v>
      </c>
      <c r="C9" s="229"/>
      <c r="D9" s="338">
        <v>2688</v>
      </c>
      <c r="E9" s="340">
        <v>2716</v>
      </c>
      <c r="F9" s="339">
        <v>2641</v>
      </c>
      <c r="G9" s="241">
        <v>2772</v>
      </c>
      <c r="H9" s="241"/>
      <c r="I9" s="241"/>
      <c r="J9" s="241"/>
      <c r="K9" s="241"/>
      <c r="L9" s="242"/>
      <c r="M9" s="242"/>
      <c r="N9" s="242"/>
      <c r="O9" s="242"/>
      <c r="P9" s="243"/>
      <c r="Q9" s="244"/>
      <c r="R9" s="245"/>
      <c r="S9" s="245"/>
      <c r="T9" s="244"/>
      <c r="U9" s="302">
        <f t="shared" si="0"/>
        <v>10817</v>
      </c>
      <c r="V9" s="324"/>
      <c r="W9" s="325">
        <f>SUM(D9:T9)/80</f>
        <v>135.21250000000001</v>
      </c>
      <c r="X9" s="42"/>
      <c r="Y9" s="42"/>
      <c r="Z9" s="42"/>
      <c r="AA9" s="43"/>
      <c r="AB9" s="12"/>
      <c r="AC9" s="12"/>
      <c r="AD9" s="12"/>
      <c r="AE9" s="12"/>
    </row>
    <row r="10" spans="1:31" ht="19.2" thickBot="1">
      <c r="A10" s="32">
        <v>8</v>
      </c>
      <c r="B10" s="100" t="s">
        <v>29</v>
      </c>
      <c r="C10" s="312"/>
      <c r="D10" s="140">
        <v>0</v>
      </c>
      <c r="E10" s="136">
        <v>2616</v>
      </c>
      <c r="F10" s="136">
        <v>0</v>
      </c>
      <c r="G10" s="136">
        <v>2678</v>
      </c>
      <c r="H10" s="136"/>
      <c r="I10" s="136"/>
      <c r="J10" s="135"/>
      <c r="K10" s="135"/>
      <c r="L10" s="135"/>
      <c r="M10" s="135"/>
      <c r="N10" s="138"/>
      <c r="O10" s="139"/>
      <c r="P10" s="139"/>
      <c r="Q10" s="139"/>
      <c r="R10" s="139"/>
      <c r="S10" s="139"/>
      <c r="T10" s="139"/>
      <c r="U10" s="302">
        <f t="shared" si="0"/>
        <v>5294</v>
      </c>
      <c r="V10" s="323"/>
      <c r="W10" s="325">
        <f>SUM(D10:T10)/40</f>
        <v>132.35</v>
      </c>
      <c r="X10" s="42"/>
      <c r="Y10" s="42"/>
      <c r="Z10" s="42"/>
      <c r="AA10" s="43"/>
      <c r="AB10" s="12"/>
      <c r="AC10" s="12"/>
      <c r="AD10" s="12"/>
      <c r="AE10" s="12"/>
    </row>
    <row r="11" spans="1:31" ht="19.2" thickBot="1">
      <c r="A11" s="32">
        <v>9</v>
      </c>
      <c r="B11" s="118" t="s">
        <v>28</v>
      </c>
      <c r="C11" s="337"/>
      <c r="D11" s="142">
        <v>2576</v>
      </c>
      <c r="E11" s="143">
        <v>2630</v>
      </c>
      <c r="F11" s="143">
        <v>2702</v>
      </c>
      <c r="G11" s="143">
        <v>2646</v>
      </c>
      <c r="H11" s="143"/>
      <c r="I11" s="143"/>
      <c r="J11" s="144"/>
      <c r="K11" s="144"/>
      <c r="L11" s="144"/>
      <c r="M11" s="144"/>
      <c r="N11" s="145"/>
      <c r="O11" s="146"/>
      <c r="P11" s="146"/>
      <c r="Q11" s="146"/>
      <c r="R11" s="146"/>
      <c r="S11" s="146"/>
      <c r="T11" s="146"/>
      <c r="U11" s="328">
        <f t="shared" si="0"/>
        <v>10554</v>
      </c>
      <c r="V11" s="221"/>
      <c r="W11" s="329">
        <f>SUM(D11:T11)/80</f>
        <v>131.92500000000001</v>
      </c>
      <c r="X11" s="42"/>
      <c r="Y11" s="43"/>
      <c r="Z11" s="42"/>
      <c r="AA11" s="43"/>
      <c r="AB11" s="12"/>
      <c r="AC11" s="12"/>
      <c r="AD11" s="12"/>
      <c r="AE11" s="12"/>
    </row>
    <row r="12" spans="1:31" ht="1.5" customHeight="1">
      <c r="A12" s="32"/>
      <c r="B12" s="17"/>
      <c r="C12" s="17"/>
      <c r="D12" s="17"/>
      <c r="E12" s="17"/>
      <c r="F12" s="57"/>
      <c r="G12" s="57"/>
      <c r="H12" s="57"/>
      <c r="I12" s="57"/>
      <c r="J12" s="57"/>
      <c r="K12" s="57"/>
      <c r="L12" s="58"/>
      <c r="M12" s="58"/>
      <c r="N12" s="58"/>
      <c r="O12" s="58"/>
      <c r="P12" s="59"/>
      <c r="Q12" s="60"/>
      <c r="R12" s="60"/>
      <c r="S12" s="60"/>
      <c r="T12" s="60"/>
      <c r="U12" s="131"/>
      <c r="V12" s="60"/>
      <c r="W12" s="55"/>
      <c r="X12" s="42"/>
      <c r="Y12" s="43"/>
      <c r="Z12" s="42"/>
      <c r="AA12" s="43"/>
      <c r="AB12" s="12"/>
      <c r="AC12" s="12"/>
      <c r="AD12" s="12"/>
      <c r="AE12" s="12"/>
    </row>
    <row r="13" spans="1:31" ht="19.5" customHeight="1" thickBot="1">
      <c r="A13" s="12"/>
      <c r="B13" s="12"/>
      <c r="C13" s="12"/>
      <c r="D13" s="12"/>
      <c r="E13" s="12"/>
      <c r="F13" s="639" t="s">
        <v>1</v>
      </c>
      <c r="G13" s="639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44"/>
      <c r="Y13" s="12"/>
      <c r="Z13" s="12"/>
      <c r="AA13" s="12"/>
      <c r="AB13" s="12"/>
      <c r="AC13" s="12"/>
      <c r="AD13" s="12"/>
      <c r="AE13" s="12"/>
    </row>
    <row r="14" spans="1:31" ht="22.2" thickBot="1">
      <c r="A14" s="32"/>
      <c r="B14" s="289" t="s">
        <v>0</v>
      </c>
      <c r="C14" s="290"/>
      <c r="D14" s="291">
        <v>44805</v>
      </c>
      <c r="E14" s="282">
        <v>44819</v>
      </c>
      <c r="F14" s="282">
        <v>44833</v>
      </c>
      <c r="G14" s="282">
        <v>44847</v>
      </c>
      <c r="H14" s="291"/>
      <c r="I14" s="291"/>
      <c r="J14" s="292"/>
      <c r="K14" s="293"/>
      <c r="L14" s="293"/>
      <c r="M14" s="293"/>
      <c r="N14" s="293"/>
      <c r="O14" s="293"/>
      <c r="P14" s="293"/>
      <c r="Q14" s="291"/>
      <c r="R14" s="291"/>
      <c r="S14" s="286"/>
      <c r="T14" s="286"/>
      <c r="U14" s="287" t="s">
        <v>14</v>
      </c>
      <c r="V14" s="294"/>
      <c r="W14" s="295" t="s">
        <v>15</v>
      </c>
      <c r="X14" s="42"/>
      <c r="Y14" s="12"/>
      <c r="Z14" s="12"/>
      <c r="AA14" s="12"/>
      <c r="AB14" s="12"/>
      <c r="AC14" s="12"/>
      <c r="AD14" s="12"/>
      <c r="AE14" s="12"/>
    </row>
    <row r="15" spans="1:31" ht="19.2" thickBot="1">
      <c r="A15" s="32">
        <v>1</v>
      </c>
      <c r="B15" s="116" t="s">
        <v>25</v>
      </c>
      <c r="C15" s="268"/>
      <c r="D15" s="193">
        <v>2609</v>
      </c>
      <c r="E15" s="194">
        <v>2573</v>
      </c>
      <c r="F15" s="194">
        <v>2666</v>
      </c>
      <c r="G15" s="194">
        <v>2645</v>
      </c>
      <c r="H15" s="194"/>
      <c r="I15" s="194"/>
      <c r="J15" s="195"/>
      <c r="K15" s="195"/>
      <c r="L15" s="195"/>
      <c r="M15" s="195"/>
      <c r="N15" s="196"/>
      <c r="O15" s="197"/>
      <c r="P15" s="197"/>
      <c r="Q15" s="197"/>
      <c r="R15" s="218"/>
      <c r="S15" s="266"/>
      <c r="T15" s="266"/>
      <c r="U15" s="326">
        <f t="shared" ref="U15:U24" si="1">SUM(D15:T15)</f>
        <v>10493</v>
      </c>
      <c r="V15" s="132"/>
      <c r="W15" s="325">
        <f>SUM(D15:T15)/80</f>
        <v>131.16249999999999</v>
      </c>
      <c r="X15" s="45"/>
      <c r="Y15" s="46"/>
      <c r="Z15" s="46"/>
      <c r="AA15" s="46"/>
      <c r="AB15" s="12"/>
      <c r="AC15" s="12"/>
      <c r="AD15" s="12"/>
      <c r="AE15" s="12"/>
    </row>
    <row r="16" spans="1:31" ht="19.2" thickBot="1">
      <c r="A16" s="32">
        <v>2</v>
      </c>
      <c r="B16" s="117" t="s">
        <v>34</v>
      </c>
      <c r="C16" s="269"/>
      <c r="D16" s="140">
        <v>2651</v>
      </c>
      <c r="E16" s="136">
        <v>2593</v>
      </c>
      <c r="F16" s="136">
        <v>2604</v>
      </c>
      <c r="G16" s="136">
        <v>2602</v>
      </c>
      <c r="H16" s="136"/>
      <c r="I16" s="136"/>
      <c r="J16" s="135"/>
      <c r="K16" s="135"/>
      <c r="L16" s="135"/>
      <c r="M16" s="135"/>
      <c r="N16" s="138"/>
      <c r="O16" s="139"/>
      <c r="P16" s="139"/>
      <c r="Q16" s="139"/>
      <c r="R16" s="219"/>
      <c r="S16" s="184"/>
      <c r="T16" s="184"/>
      <c r="U16" s="326">
        <f t="shared" si="1"/>
        <v>10450</v>
      </c>
      <c r="V16" s="86"/>
      <c r="W16" s="325">
        <f>SUM(D16:T16)/80</f>
        <v>130.625</v>
      </c>
      <c r="X16" s="45"/>
      <c r="Y16" s="12"/>
      <c r="Z16" s="12"/>
      <c r="AA16" s="12"/>
      <c r="AB16" s="12"/>
      <c r="AC16" s="12"/>
      <c r="AD16" s="12"/>
      <c r="AE16" s="12"/>
    </row>
    <row r="17" spans="1:31" ht="19.2" thickBot="1">
      <c r="A17" s="32">
        <v>3</v>
      </c>
      <c r="B17" s="117" t="s">
        <v>43</v>
      </c>
      <c r="C17" s="269"/>
      <c r="D17" s="140">
        <v>2561</v>
      </c>
      <c r="E17" s="136">
        <v>2555</v>
      </c>
      <c r="F17" s="136">
        <v>2564</v>
      </c>
      <c r="G17" s="136">
        <v>0</v>
      </c>
      <c r="H17" s="136"/>
      <c r="I17" s="136"/>
      <c r="J17" s="135"/>
      <c r="K17" s="135"/>
      <c r="L17" s="135"/>
      <c r="M17" s="135"/>
      <c r="N17" s="138"/>
      <c r="O17" s="139"/>
      <c r="P17" s="139"/>
      <c r="Q17" s="139"/>
      <c r="R17" s="219"/>
      <c r="S17" s="184"/>
      <c r="T17" s="184"/>
      <c r="U17" s="326">
        <f t="shared" si="1"/>
        <v>7680</v>
      </c>
      <c r="V17" s="86"/>
      <c r="W17" s="325">
        <f>SUM(D17:T17)/60</f>
        <v>128</v>
      </c>
      <c r="X17" s="45"/>
      <c r="Y17" s="12"/>
      <c r="Z17" s="12"/>
      <c r="AA17" s="12"/>
      <c r="AB17" s="12"/>
      <c r="AC17" s="12"/>
      <c r="AD17" s="12"/>
      <c r="AE17" s="12"/>
    </row>
    <row r="18" spans="1:31" ht="19.2" thickBot="1">
      <c r="A18" s="32">
        <v>4</v>
      </c>
      <c r="B18" s="117" t="s">
        <v>4</v>
      </c>
      <c r="C18" s="269"/>
      <c r="D18" s="140">
        <v>2499</v>
      </c>
      <c r="E18" s="136">
        <v>0</v>
      </c>
      <c r="F18" s="136">
        <v>2458</v>
      </c>
      <c r="G18" s="136">
        <v>2524</v>
      </c>
      <c r="H18" s="136"/>
      <c r="I18" s="136"/>
      <c r="J18" s="135"/>
      <c r="K18" s="135"/>
      <c r="L18" s="135"/>
      <c r="M18" s="135"/>
      <c r="N18" s="138"/>
      <c r="O18" s="139"/>
      <c r="P18" s="139"/>
      <c r="Q18" s="139"/>
      <c r="R18" s="219"/>
      <c r="S18" s="184"/>
      <c r="T18" s="184"/>
      <c r="U18" s="326">
        <f t="shared" si="1"/>
        <v>7481</v>
      </c>
      <c r="V18" s="86"/>
      <c r="W18" s="325">
        <f>SUM(D18:T18)/60</f>
        <v>124.68333333333334</v>
      </c>
      <c r="X18" s="45"/>
      <c r="Y18" s="12"/>
      <c r="Z18" s="12"/>
      <c r="AA18" s="12"/>
      <c r="AB18" s="12"/>
      <c r="AC18" s="12"/>
      <c r="AD18" s="12"/>
      <c r="AE18" s="12"/>
    </row>
    <row r="19" spans="1:31" ht="19.2" thickBot="1">
      <c r="A19" s="32">
        <v>5</v>
      </c>
      <c r="B19" s="117" t="s">
        <v>33</v>
      </c>
      <c r="C19" s="269"/>
      <c r="D19" s="140">
        <v>2484</v>
      </c>
      <c r="E19" s="136">
        <v>2400</v>
      </c>
      <c r="F19" s="136">
        <v>2533</v>
      </c>
      <c r="G19" s="136">
        <v>2438</v>
      </c>
      <c r="H19" s="136"/>
      <c r="I19" s="136"/>
      <c r="J19" s="135"/>
      <c r="K19" s="135"/>
      <c r="L19" s="135"/>
      <c r="M19" s="135"/>
      <c r="N19" s="138"/>
      <c r="O19" s="139"/>
      <c r="P19" s="139"/>
      <c r="Q19" s="139"/>
      <c r="R19" s="219"/>
      <c r="S19" s="184"/>
      <c r="T19" s="184"/>
      <c r="U19" s="326">
        <f t="shared" si="1"/>
        <v>9855</v>
      </c>
      <c r="V19" s="86"/>
      <c r="W19" s="325">
        <f>SUM(D19:T19)/80</f>
        <v>123.1875</v>
      </c>
      <c r="X19" s="45"/>
      <c r="Y19" s="12"/>
      <c r="Z19" s="12"/>
      <c r="AA19" s="12"/>
      <c r="AB19" s="12"/>
      <c r="AC19" s="12"/>
      <c r="AD19" s="12"/>
      <c r="AE19" s="12"/>
    </row>
    <row r="20" spans="1:31" ht="19.2" thickBot="1">
      <c r="A20" s="32">
        <v>6</v>
      </c>
      <c r="B20" s="129" t="s">
        <v>69</v>
      </c>
      <c r="C20" s="229"/>
      <c r="D20" s="351">
        <v>2348</v>
      </c>
      <c r="E20" s="182">
        <v>0</v>
      </c>
      <c r="F20" s="182">
        <v>2442</v>
      </c>
      <c r="G20" s="182">
        <v>2490</v>
      </c>
      <c r="H20" s="182"/>
      <c r="I20" s="182"/>
      <c r="J20" s="141"/>
      <c r="K20" s="141"/>
      <c r="L20" s="141"/>
      <c r="M20" s="141"/>
      <c r="N20" s="183"/>
      <c r="O20" s="184"/>
      <c r="P20" s="184"/>
      <c r="Q20" s="184"/>
      <c r="R20" s="220"/>
      <c r="S20" s="184"/>
      <c r="T20" s="184"/>
      <c r="U20" s="326">
        <f t="shared" si="1"/>
        <v>7280</v>
      </c>
      <c r="V20" s="185"/>
      <c r="W20" s="325">
        <f>SUM(D20:T20)/60</f>
        <v>121.33333333333333</v>
      </c>
      <c r="X20" s="45"/>
      <c r="Y20" s="12"/>
      <c r="Z20" s="12"/>
      <c r="AA20" s="12"/>
      <c r="AB20" s="12"/>
      <c r="AC20" s="12"/>
      <c r="AD20" s="12"/>
      <c r="AE20" s="12"/>
    </row>
    <row r="21" spans="1:31" ht="19.2" thickBot="1">
      <c r="A21" s="32">
        <v>7</v>
      </c>
      <c r="B21" s="117" t="s">
        <v>32</v>
      </c>
      <c r="C21" s="269"/>
      <c r="D21" s="140">
        <v>2392</v>
      </c>
      <c r="E21" s="136">
        <v>2490</v>
      </c>
      <c r="F21" s="136">
        <v>2451</v>
      </c>
      <c r="G21" s="136">
        <v>2340</v>
      </c>
      <c r="H21" s="136"/>
      <c r="I21" s="136"/>
      <c r="J21" s="135"/>
      <c r="K21" s="135"/>
      <c r="L21" s="135"/>
      <c r="M21" s="135"/>
      <c r="N21" s="138"/>
      <c r="O21" s="139"/>
      <c r="P21" s="139"/>
      <c r="Q21" s="139"/>
      <c r="R21" s="219"/>
      <c r="S21" s="184"/>
      <c r="T21" s="184"/>
      <c r="U21" s="326">
        <f t="shared" si="1"/>
        <v>9673</v>
      </c>
      <c r="V21" s="86"/>
      <c r="W21" s="325">
        <f>SUM(D21:T21)/80</f>
        <v>120.91249999999999</v>
      </c>
      <c r="X21" s="45"/>
      <c r="Y21" s="12"/>
      <c r="Z21" s="12"/>
      <c r="AA21" s="12"/>
      <c r="AB21" s="12"/>
      <c r="AC21" s="12"/>
      <c r="AD21" s="12"/>
      <c r="AE21" s="12"/>
    </row>
    <row r="22" spans="1:31" ht="19.2" thickBot="1">
      <c r="A22" s="32">
        <v>8</v>
      </c>
      <c r="B22" s="117" t="s">
        <v>36</v>
      </c>
      <c r="C22" s="269"/>
      <c r="D22" s="141">
        <v>2453</v>
      </c>
      <c r="E22" s="182">
        <v>1111</v>
      </c>
      <c r="F22" s="182">
        <v>2344</v>
      </c>
      <c r="G22" s="182">
        <v>2338</v>
      </c>
      <c r="H22" s="182"/>
      <c r="I22" s="182"/>
      <c r="J22" s="141"/>
      <c r="K22" s="141"/>
      <c r="L22" s="141"/>
      <c r="M22" s="141"/>
      <c r="N22" s="183"/>
      <c r="O22" s="184"/>
      <c r="P22" s="184"/>
      <c r="Q22" s="184"/>
      <c r="R22" s="220"/>
      <c r="S22" s="184"/>
      <c r="T22" s="184"/>
      <c r="U22" s="326">
        <f t="shared" si="1"/>
        <v>8246</v>
      </c>
      <c r="V22" s="185"/>
      <c r="W22" s="325">
        <f>SUM(D22:T22)/70</f>
        <v>117.8</v>
      </c>
      <c r="X22" s="45"/>
      <c r="Y22" s="643"/>
      <c r="Z22" s="643"/>
      <c r="AA22" s="643"/>
      <c r="AB22" s="12"/>
      <c r="AC22" s="12"/>
      <c r="AD22" s="12"/>
      <c r="AE22" s="12"/>
    </row>
    <row r="23" spans="1:31" ht="18.600000000000001" customHeight="1" thickBot="1">
      <c r="A23" s="32">
        <v>9</v>
      </c>
      <c r="B23" s="117" t="s">
        <v>54</v>
      </c>
      <c r="C23" s="273"/>
      <c r="D23" s="272">
        <v>2403</v>
      </c>
      <c r="E23" s="352">
        <v>2383</v>
      </c>
      <c r="F23" s="332">
        <v>2223</v>
      </c>
      <c r="G23" s="332">
        <v>2341</v>
      </c>
      <c r="H23" s="332"/>
      <c r="I23" s="332"/>
      <c r="J23" s="332"/>
      <c r="K23" s="332"/>
      <c r="L23" s="333"/>
      <c r="M23" s="333"/>
      <c r="N23" s="333"/>
      <c r="O23" s="333"/>
      <c r="P23" s="334"/>
      <c r="Q23" s="335"/>
      <c r="R23" s="336"/>
      <c r="S23" s="184"/>
      <c r="T23" s="184"/>
      <c r="U23" s="326">
        <f t="shared" si="1"/>
        <v>9350</v>
      </c>
      <c r="V23" s="86"/>
      <c r="W23" s="325">
        <f>SUM(D23:T23)/80</f>
        <v>116.875</v>
      </c>
      <c r="X23" s="45"/>
      <c r="Y23" s="643"/>
      <c r="Z23" s="643"/>
      <c r="AA23" s="643"/>
      <c r="AB23" s="12"/>
      <c r="AC23" s="12"/>
      <c r="AD23" s="12"/>
      <c r="AE23" s="12"/>
    </row>
    <row r="24" spans="1:31" ht="18.600000000000001" customHeight="1" thickBot="1">
      <c r="A24" s="32">
        <v>10</v>
      </c>
      <c r="B24" s="118" t="s">
        <v>3</v>
      </c>
      <c r="C24" s="275"/>
      <c r="D24" s="272">
        <v>2280</v>
      </c>
      <c r="E24" s="143">
        <v>2240</v>
      </c>
      <c r="F24" s="143">
        <v>2221</v>
      </c>
      <c r="G24" s="143">
        <v>2233</v>
      </c>
      <c r="H24" s="143"/>
      <c r="I24" s="143"/>
      <c r="J24" s="144"/>
      <c r="K24" s="144"/>
      <c r="L24" s="144"/>
      <c r="M24" s="144"/>
      <c r="N24" s="145"/>
      <c r="O24" s="146"/>
      <c r="P24" s="146"/>
      <c r="Q24" s="146"/>
      <c r="R24" s="146"/>
      <c r="S24" s="296"/>
      <c r="T24" s="296"/>
      <c r="U24" s="330">
        <f t="shared" si="1"/>
        <v>8974</v>
      </c>
      <c r="V24" s="133"/>
      <c r="W24" s="329">
        <f>SUM(D24:T24)/80</f>
        <v>112.175</v>
      </c>
      <c r="X24" s="45"/>
      <c r="Y24" s="32"/>
      <c r="Z24" s="32"/>
      <c r="AA24" s="32"/>
      <c r="AB24" s="12"/>
      <c r="AC24" s="12"/>
      <c r="AD24" s="12"/>
      <c r="AE24" s="12"/>
    </row>
    <row r="25" spans="1:31" ht="18.600000000000001" customHeight="1">
      <c r="A25" s="3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45"/>
      <c r="Y25" s="32"/>
      <c r="Z25" s="32"/>
      <c r="AA25" s="32"/>
      <c r="AB25" s="12"/>
      <c r="AC25" s="12"/>
      <c r="AD25" s="12"/>
      <c r="AE25" s="12"/>
    </row>
    <row r="26" spans="1:31" ht="22.2" thickBot="1">
      <c r="A26" s="32"/>
      <c r="B26" s="12"/>
      <c r="C26" s="12"/>
      <c r="D26" s="12"/>
      <c r="E26" s="17"/>
      <c r="F26" s="639" t="s">
        <v>1</v>
      </c>
      <c r="G26" s="639"/>
      <c r="H26" s="49"/>
      <c r="I26" s="49"/>
      <c r="J26" s="49"/>
      <c r="K26" s="49"/>
      <c r="L26" s="50"/>
      <c r="M26" s="50"/>
      <c r="N26" s="50"/>
      <c r="O26" s="50"/>
      <c r="P26" s="51"/>
      <c r="Q26" s="52"/>
      <c r="R26" s="52"/>
      <c r="S26" s="52"/>
      <c r="T26" s="52"/>
      <c r="U26" s="53"/>
      <c r="V26" s="52"/>
      <c r="W26" s="55"/>
      <c r="X26" s="45"/>
      <c r="Y26" s="32"/>
      <c r="Z26" s="32"/>
      <c r="AA26" s="32"/>
      <c r="AB26" s="12"/>
      <c r="AC26" s="12"/>
      <c r="AD26" s="12"/>
      <c r="AE26" s="12"/>
    </row>
    <row r="27" spans="1:31" ht="22.2" thickBot="1">
      <c r="A27" s="32"/>
      <c r="B27" s="297" t="s">
        <v>7</v>
      </c>
      <c r="C27" s="298"/>
      <c r="D27" s="299">
        <v>44805</v>
      </c>
      <c r="E27" s="282">
        <v>44819</v>
      </c>
      <c r="F27" s="282">
        <v>44833</v>
      </c>
      <c r="G27" s="282">
        <v>44847</v>
      </c>
      <c r="H27" s="299"/>
      <c r="I27" s="299"/>
      <c r="J27" s="300"/>
      <c r="K27" s="301"/>
      <c r="L27" s="301"/>
      <c r="M27" s="301"/>
      <c r="N27" s="301"/>
      <c r="O27" s="301"/>
      <c r="P27" s="301"/>
      <c r="Q27" s="299"/>
      <c r="R27" s="299"/>
      <c r="S27" s="286"/>
      <c r="T27" s="286"/>
      <c r="U27" s="287" t="s">
        <v>14</v>
      </c>
      <c r="V27" s="294"/>
      <c r="W27" s="295" t="s">
        <v>15</v>
      </c>
      <c r="X27" s="45"/>
      <c r="Y27" s="22"/>
      <c r="Z27" s="22"/>
      <c r="AA27" s="22"/>
      <c r="AB27" s="12"/>
      <c r="AC27" s="12"/>
      <c r="AD27" s="12"/>
      <c r="AE27" s="12"/>
    </row>
    <row r="28" spans="1:31" ht="19.2" thickBot="1">
      <c r="A28" s="32">
        <v>1</v>
      </c>
      <c r="B28" s="117" t="s">
        <v>63</v>
      </c>
      <c r="C28" s="273"/>
      <c r="D28" s="270">
        <v>2253</v>
      </c>
      <c r="E28" s="195">
        <v>2223</v>
      </c>
      <c r="F28" s="194">
        <v>2277</v>
      </c>
      <c r="G28" s="194">
        <v>2305</v>
      </c>
      <c r="H28" s="194"/>
      <c r="I28" s="194"/>
      <c r="J28" s="194"/>
      <c r="K28" s="194"/>
      <c r="L28" s="195"/>
      <c r="M28" s="195"/>
      <c r="N28" s="198"/>
      <c r="O28" s="196"/>
      <c r="P28" s="196"/>
      <c r="Q28" s="197"/>
      <c r="R28" s="218"/>
      <c r="S28" s="197"/>
      <c r="T28" s="197"/>
      <c r="U28" s="302">
        <f t="shared" ref="U28:U36" si="2">SUM(D28:T28)</f>
        <v>9058</v>
      </c>
      <c r="V28" s="132"/>
      <c r="W28" s="217">
        <f>SUM(D28:T28)/80</f>
        <v>113.22499999999999</v>
      </c>
      <c r="X28" s="45"/>
      <c r="Y28" s="22"/>
      <c r="Z28" s="22"/>
      <c r="AA28" s="22"/>
      <c r="AB28" s="12"/>
      <c r="AC28" s="12"/>
      <c r="AD28" s="12"/>
      <c r="AE28" s="12"/>
    </row>
    <row r="29" spans="1:31" ht="19.2" thickBot="1">
      <c r="A29" s="32">
        <v>2</v>
      </c>
      <c r="B29" s="117" t="s">
        <v>61</v>
      </c>
      <c r="C29" s="273"/>
      <c r="D29" s="271">
        <v>2162</v>
      </c>
      <c r="E29" s="182">
        <v>2191</v>
      </c>
      <c r="F29" s="182">
        <v>2209</v>
      </c>
      <c r="G29" s="182">
        <v>2204</v>
      </c>
      <c r="H29" s="182"/>
      <c r="I29" s="182"/>
      <c r="J29" s="141"/>
      <c r="K29" s="141"/>
      <c r="L29" s="141"/>
      <c r="M29" s="141"/>
      <c r="N29" s="183"/>
      <c r="O29" s="184"/>
      <c r="P29" s="184"/>
      <c r="Q29" s="184"/>
      <c r="R29" s="220"/>
      <c r="S29" s="139"/>
      <c r="T29" s="139"/>
      <c r="U29" s="302">
        <f t="shared" si="2"/>
        <v>8766</v>
      </c>
      <c r="V29" s="185"/>
      <c r="W29" s="217">
        <f>SUM(D29:T29)/80</f>
        <v>109.575</v>
      </c>
      <c r="X29" s="45"/>
      <c r="Y29" s="22"/>
      <c r="Z29" s="22"/>
      <c r="AA29" s="22"/>
      <c r="AB29" s="12"/>
      <c r="AC29" s="12"/>
      <c r="AD29" s="12"/>
      <c r="AE29" s="12"/>
    </row>
    <row r="30" spans="1:31" ht="19.2" thickBot="1">
      <c r="A30" s="32">
        <v>3</v>
      </c>
      <c r="B30" s="117" t="s">
        <v>39</v>
      </c>
      <c r="C30" s="273"/>
      <c r="D30" s="267">
        <v>2164</v>
      </c>
      <c r="E30" s="135">
        <v>2148</v>
      </c>
      <c r="F30" s="136">
        <v>0</v>
      </c>
      <c r="G30" s="136">
        <v>2111</v>
      </c>
      <c r="H30" s="136"/>
      <c r="I30" s="136"/>
      <c r="J30" s="136"/>
      <c r="K30" s="140"/>
      <c r="L30" s="140"/>
      <c r="M30" s="140"/>
      <c r="N30" s="255"/>
      <c r="O30" s="258"/>
      <c r="P30" s="255"/>
      <c r="Q30" s="255"/>
      <c r="R30" s="265"/>
      <c r="S30" s="139"/>
      <c r="T30" s="139"/>
      <c r="U30" s="302">
        <f t="shared" si="2"/>
        <v>6423</v>
      </c>
      <c r="V30" s="134"/>
      <c r="W30" s="217">
        <f>SUM(D30:T30)/60</f>
        <v>107.05</v>
      </c>
      <c r="X30" s="45"/>
      <c r="Y30" s="22"/>
      <c r="Z30" s="22"/>
      <c r="AA30" s="22"/>
      <c r="AB30" s="12"/>
      <c r="AC30" s="12"/>
      <c r="AD30" s="12"/>
      <c r="AE30" s="12"/>
    </row>
    <row r="31" spans="1:31" ht="19.2" thickBot="1">
      <c r="A31" s="32">
        <v>4</v>
      </c>
      <c r="B31" s="117" t="s">
        <v>37</v>
      </c>
      <c r="C31" s="273"/>
      <c r="D31" s="271">
        <v>2121</v>
      </c>
      <c r="E31" s="136">
        <v>2033</v>
      </c>
      <c r="F31" s="180">
        <v>2170</v>
      </c>
      <c r="G31" s="180">
        <v>2208</v>
      </c>
      <c r="H31" s="181"/>
      <c r="I31" s="136"/>
      <c r="J31" s="136"/>
      <c r="K31" s="140"/>
      <c r="L31" s="140"/>
      <c r="M31" s="140"/>
      <c r="N31" s="255"/>
      <c r="O31" s="257"/>
      <c r="P31" s="255"/>
      <c r="Q31" s="255"/>
      <c r="R31" s="265"/>
      <c r="S31" s="139"/>
      <c r="T31" s="139"/>
      <c r="U31" s="302">
        <f t="shared" si="2"/>
        <v>8532</v>
      </c>
      <c r="V31" s="391"/>
      <c r="W31" s="217">
        <f>SUM(D31:T31)/80</f>
        <v>106.65</v>
      </c>
      <c r="X31" s="45"/>
      <c r="Y31" s="47"/>
      <c r="Z31" s="47"/>
      <c r="AA31" s="47"/>
      <c r="AB31" s="12"/>
      <c r="AC31" s="12"/>
      <c r="AD31" s="12"/>
      <c r="AE31" s="12"/>
    </row>
    <row r="32" spans="1:31" ht="19.2" thickBot="1">
      <c r="A32" s="32">
        <v>5</v>
      </c>
      <c r="B32" s="117" t="s">
        <v>42</v>
      </c>
      <c r="C32" s="273"/>
      <c r="D32" s="267">
        <v>2126</v>
      </c>
      <c r="E32" s="135">
        <v>2134</v>
      </c>
      <c r="F32" s="136">
        <v>1998</v>
      </c>
      <c r="G32" s="136">
        <v>2151</v>
      </c>
      <c r="H32" s="136"/>
      <c r="I32" s="136"/>
      <c r="J32" s="136"/>
      <c r="K32" s="140"/>
      <c r="L32" s="140"/>
      <c r="M32" s="140"/>
      <c r="N32" s="255"/>
      <c r="O32" s="258"/>
      <c r="P32" s="255"/>
      <c r="Q32" s="255"/>
      <c r="R32" s="265"/>
      <c r="S32" s="139"/>
      <c r="T32" s="139"/>
      <c r="U32" s="302">
        <f t="shared" si="2"/>
        <v>8409</v>
      </c>
      <c r="V32" s="134"/>
      <c r="W32" s="217">
        <f>SUM(D32:T32)/80</f>
        <v>105.1125</v>
      </c>
      <c r="X32" s="45"/>
      <c r="Y32" s="643"/>
      <c r="Z32" s="643"/>
      <c r="AA32" s="643"/>
      <c r="AB32" s="12"/>
      <c r="AC32" s="12"/>
      <c r="AD32" s="12"/>
      <c r="AE32" s="12"/>
    </row>
    <row r="33" spans="1:31" ht="19.2" thickBot="1">
      <c r="A33" s="32">
        <v>6</v>
      </c>
      <c r="B33" s="129" t="s">
        <v>70</v>
      </c>
      <c r="C33" s="274"/>
      <c r="D33" s="267">
        <v>2150</v>
      </c>
      <c r="E33" s="135">
        <v>2147</v>
      </c>
      <c r="F33" s="136">
        <v>1973</v>
      </c>
      <c r="G33" s="136">
        <v>2129</v>
      </c>
      <c r="H33" s="136"/>
      <c r="I33" s="136"/>
      <c r="J33" s="136"/>
      <c r="K33" s="136"/>
      <c r="L33" s="135"/>
      <c r="M33" s="135"/>
      <c r="N33" s="137"/>
      <c r="O33" s="138"/>
      <c r="P33" s="138"/>
      <c r="Q33" s="139"/>
      <c r="R33" s="219"/>
      <c r="S33" s="139"/>
      <c r="T33" s="139"/>
      <c r="U33" s="302">
        <f t="shared" si="2"/>
        <v>8399</v>
      </c>
      <c r="V33" s="86"/>
      <c r="W33" s="217">
        <f>SUM(D33:T33)/80</f>
        <v>104.9875</v>
      </c>
      <c r="X33" s="45"/>
      <c r="Y33" s="22"/>
      <c r="Z33" s="22"/>
      <c r="AA33" s="22"/>
      <c r="AB33" s="12"/>
      <c r="AC33" s="12"/>
      <c r="AD33" s="12"/>
      <c r="AE33" s="12"/>
    </row>
    <row r="34" spans="1:31" ht="19.2" thickBot="1">
      <c r="A34" s="32">
        <v>7</v>
      </c>
      <c r="B34" s="117" t="s">
        <v>35</v>
      </c>
      <c r="C34" s="273"/>
      <c r="D34" s="271">
        <v>2041</v>
      </c>
      <c r="E34" s="136">
        <v>0</v>
      </c>
      <c r="F34" s="181">
        <v>2068</v>
      </c>
      <c r="G34" s="180">
        <v>2141</v>
      </c>
      <c r="H34" s="180"/>
      <c r="I34" s="136"/>
      <c r="J34" s="136"/>
      <c r="K34" s="140"/>
      <c r="L34" s="140"/>
      <c r="M34" s="140"/>
      <c r="N34" s="255"/>
      <c r="O34" s="257"/>
      <c r="P34" s="255"/>
      <c r="Q34" s="255"/>
      <c r="R34" s="265"/>
      <c r="S34" s="139"/>
      <c r="T34" s="139"/>
      <c r="U34" s="302">
        <f t="shared" si="2"/>
        <v>6250</v>
      </c>
      <c r="V34" s="391"/>
      <c r="W34" s="217">
        <f>SUM(D34:T34)/60</f>
        <v>104.16666666666667</v>
      </c>
      <c r="X34" s="45"/>
      <c r="Y34" s="22"/>
      <c r="Z34" s="22"/>
      <c r="AA34" s="22"/>
      <c r="AB34" s="12"/>
      <c r="AC34" s="12"/>
      <c r="AD34" s="12"/>
      <c r="AE34" s="12"/>
    </row>
    <row r="35" spans="1:31" ht="19.2" thickBot="1">
      <c r="A35" s="32">
        <v>8</v>
      </c>
      <c r="B35" s="117" t="s">
        <v>38</v>
      </c>
      <c r="C35" s="273"/>
      <c r="D35" s="267">
        <v>2019</v>
      </c>
      <c r="E35" s="136">
        <v>1951</v>
      </c>
      <c r="F35" s="136">
        <v>1928</v>
      </c>
      <c r="G35" s="136">
        <v>1899</v>
      </c>
      <c r="H35" s="136"/>
      <c r="I35" s="136"/>
      <c r="J35" s="136"/>
      <c r="K35" s="136"/>
      <c r="L35" s="135"/>
      <c r="M35" s="135"/>
      <c r="N35" s="137"/>
      <c r="O35" s="138"/>
      <c r="P35" s="138"/>
      <c r="Q35" s="139"/>
      <c r="R35" s="219"/>
      <c r="S35" s="139"/>
      <c r="T35" s="139"/>
      <c r="U35" s="302">
        <f t="shared" si="2"/>
        <v>7797</v>
      </c>
      <c r="V35" s="86"/>
      <c r="W35" s="217">
        <f>SUM(D35:T35)/80</f>
        <v>97.462500000000006</v>
      </c>
      <c r="X35" s="45"/>
      <c r="Y35" s="636"/>
      <c r="Z35" s="636"/>
      <c r="AA35" s="636"/>
      <c r="AB35" s="12"/>
      <c r="AC35" s="12"/>
      <c r="AD35" s="12"/>
      <c r="AE35" s="12"/>
    </row>
    <row r="36" spans="1:31" ht="19.2" thickBot="1">
      <c r="A36" s="32">
        <v>9</v>
      </c>
      <c r="B36" s="118" t="s">
        <v>72</v>
      </c>
      <c r="C36" s="275"/>
      <c r="D36" s="392">
        <v>1942</v>
      </c>
      <c r="E36" s="393">
        <v>1841</v>
      </c>
      <c r="F36" s="393">
        <v>0</v>
      </c>
      <c r="G36" s="393">
        <v>1865</v>
      </c>
      <c r="H36" s="393"/>
      <c r="I36" s="393"/>
      <c r="J36" s="394"/>
      <c r="K36" s="394"/>
      <c r="L36" s="394"/>
      <c r="M36" s="394"/>
      <c r="N36" s="395"/>
      <c r="O36" s="296"/>
      <c r="P36" s="296"/>
      <c r="Q36" s="296"/>
      <c r="R36" s="396"/>
      <c r="S36" s="146"/>
      <c r="T36" s="146"/>
      <c r="U36" s="328">
        <f t="shared" si="2"/>
        <v>5648</v>
      </c>
      <c r="V36" s="397"/>
      <c r="W36" s="331">
        <f>SUM(D36:T36)/60</f>
        <v>94.13333333333334</v>
      </c>
      <c r="X36" s="45"/>
      <c r="Y36" s="32"/>
      <c r="Z36" s="32"/>
      <c r="AA36" s="32"/>
      <c r="AB36" s="12"/>
      <c r="AC36" s="12"/>
      <c r="AD36" s="12"/>
      <c r="AE36" s="12"/>
    </row>
    <row r="37" spans="1:31" ht="19.5" customHeight="1">
      <c r="A37" s="32"/>
      <c r="B37" s="54"/>
      <c r="C37" s="54"/>
      <c r="D37" s="61"/>
      <c r="E37" s="49"/>
      <c r="F37" s="49"/>
      <c r="G37" s="49"/>
      <c r="H37" s="49"/>
      <c r="I37" s="49"/>
      <c r="J37" s="50"/>
      <c r="K37" s="50"/>
      <c r="L37" s="50"/>
      <c r="M37" s="50"/>
      <c r="N37" s="51"/>
      <c r="O37" s="52"/>
      <c r="P37" s="52"/>
      <c r="Q37" s="52"/>
      <c r="R37" s="52"/>
      <c r="S37" s="52"/>
      <c r="T37" s="52"/>
      <c r="U37" s="53"/>
      <c r="V37" s="52"/>
      <c r="W37" s="55"/>
      <c r="X37" s="45"/>
      <c r="Y37" s="636"/>
      <c r="Z37" s="636"/>
      <c r="AA37" s="636"/>
      <c r="AB37" s="12"/>
      <c r="AC37" s="12"/>
      <c r="AD37" s="12"/>
      <c r="AE37" s="12"/>
    </row>
    <row r="38" spans="1:31" ht="19.5" customHeight="1" thickBot="1">
      <c r="A38" s="32"/>
      <c r="B38" s="54"/>
      <c r="C38" s="54"/>
      <c r="D38" s="50"/>
      <c r="E38" s="50"/>
      <c r="F38" s="49"/>
      <c r="G38" s="49"/>
      <c r="H38" s="49"/>
      <c r="I38" s="49"/>
      <c r="J38" s="49"/>
      <c r="K38" s="49"/>
      <c r="L38" s="50"/>
      <c r="M38" s="50"/>
      <c r="N38" s="327"/>
      <c r="O38" s="51"/>
      <c r="P38" s="51"/>
      <c r="Q38" s="52"/>
      <c r="R38" s="52"/>
      <c r="S38" s="52"/>
      <c r="T38" s="52"/>
      <c r="U38" s="53"/>
      <c r="V38" s="52"/>
      <c r="W38" s="55"/>
      <c r="X38" s="45"/>
      <c r="Y38" s="636"/>
      <c r="Z38" s="636"/>
      <c r="AA38" s="636"/>
      <c r="AB38" s="12"/>
      <c r="AC38" s="12"/>
      <c r="AD38" s="12"/>
      <c r="AE38" s="12"/>
    </row>
    <row r="39" spans="1:31" ht="22.2" thickBot="1">
      <c r="A39" s="32"/>
      <c r="B39" s="297" t="s">
        <v>81</v>
      </c>
      <c r="C39" s="298"/>
      <c r="D39" s="299">
        <v>44805</v>
      </c>
      <c r="E39" s="282">
        <v>44819</v>
      </c>
      <c r="F39" s="282">
        <v>44833</v>
      </c>
      <c r="G39" s="282">
        <v>44847</v>
      </c>
      <c r="H39" s="299"/>
      <c r="I39" s="299"/>
      <c r="J39" s="300"/>
      <c r="K39" s="301"/>
      <c r="L39" s="301"/>
      <c r="M39" s="301"/>
      <c r="N39" s="301"/>
      <c r="O39" s="301"/>
      <c r="P39" s="301"/>
      <c r="Q39" s="299"/>
      <c r="R39" s="299"/>
      <c r="S39" s="286"/>
      <c r="T39" s="286"/>
      <c r="U39" s="287" t="s">
        <v>14</v>
      </c>
      <c r="V39" s="294"/>
      <c r="W39" s="295" t="s">
        <v>15</v>
      </c>
      <c r="X39" s="45"/>
      <c r="Y39" s="32"/>
      <c r="Z39" s="32"/>
      <c r="AA39" s="32"/>
      <c r="AB39" s="12"/>
      <c r="AC39" s="12"/>
      <c r="AD39" s="12"/>
      <c r="AE39" s="12"/>
    </row>
    <row r="40" spans="1:31" ht="19.2" thickBot="1">
      <c r="A40" s="32"/>
      <c r="B40" s="118" t="s">
        <v>76</v>
      </c>
      <c r="C40" s="275"/>
      <c r="D40" s="341">
        <v>0</v>
      </c>
      <c r="E40" s="342">
        <v>2725</v>
      </c>
      <c r="F40" s="343">
        <v>2569</v>
      </c>
      <c r="G40" s="343">
        <v>2559</v>
      </c>
      <c r="H40" s="343"/>
      <c r="I40" s="343"/>
      <c r="J40" s="343"/>
      <c r="K40" s="343"/>
      <c r="L40" s="342"/>
      <c r="M40" s="342"/>
      <c r="N40" s="344"/>
      <c r="O40" s="345"/>
      <c r="P40" s="345"/>
      <c r="Q40" s="346"/>
      <c r="R40" s="347"/>
      <c r="S40" s="346"/>
      <c r="T40" s="346"/>
      <c r="U40" s="328">
        <f>SUM(D40:T40)</f>
        <v>7853</v>
      </c>
      <c r="V40" s="348"/>
      <c r="W40" s="331">
        <f>SUM(D40:T40)/60</f>
        <v>130.88333333333333</v>
      </c>
      <c r="X40" s="45"/>
      <c r="Y40" s="32"/>
      <c r="Z40" s="32"/>
      <c r="AA40" s="32"/>
      <c r="AB40" s="12"/>
      <c r="AC40" s="12"/>
      <c r="AD40" s="12"/>
      <c r="AE40" s="12"/>
    </row>
    <row r="41" spans="1:31" ht="18.600000000000001">
      <c r="A41" s="32"/>
      <c r="B41" s="12"/>
      <c r="C41" s="12"/>
      <c r="D41" s="61"/>
      <c r="E41" s="49"/>
      <c r="F41" s="49"/>
      <c r="G41" s="49"/>
      <c r="H41" s="49"/>
      <c r="I41" s="49"/>
      <c r="J41" s="50"/>
      <c r="K41" s="50"/>
      <c r="L41" s="50"/>
      <c r="M41" s="50"/>
      <c r="N41" s="51"/>
      <c r="O41" s="52"/>
      <c r="P41" s="52"/>
      <c r="Q41" s="52"/>
      <c r="R41" s="52"/>
      <c r="S41" s="52"/>
      <c r="T41" s="52"/>
      <c r="U41" s="53"/>
      <c r="V41" s="52"/>
      <c r="W41" s="55"/>
      <c r="X41" s="45"/>
      <c r="Y41" s="32"/>
      <c r="Z41" s="32"/>
      <c r="AA41" s="32"/>
      <c r="AB41" s="12"/>
      <c r="AC41" s="12"/>
      <c r="AD41" s="12"/>
      <c r="AE41" s="12"/>
    </row>
    <row r="42" spans="1:31" ht="21.6">
      <c r="A42" s="15"/>
      <c r="B42" s="56"/>
      <c r="C42" s="56"/>
      <c r="D42" s="56"/>
      <c r="E42" s="17"/>
      <c r="F42" s="222"/>
      <c r="G42" s="222"/>
      <c r="H42" s="222"/>
      <c r="I42" s="222"/>
      <c r="J42" s="222"/>
      <c r="K42" s="222"/>
      <c r="L42" s="57"/>
      <c r="M42" s="57"/>
      <c r="N42" s="58"/>
      <c r="O42" s="58"/>
      <c r="P42" s="223"/>
      <c r="Q42" s="59"/>
      <c r="R42" s="59"/>
      <c r="S42" s="60"/>
      <c r="T42" s="638"/>
      <c r="U42" s="638"/>
      <c r="V42" s="638"/>
      <c r="W42" s="36"/>
      <c r="X42" s="45"/>
      <c r="Y42" s="32"/>
      <c r="Z42" s="32"/>
      <c r="AA42" s="32"/>
      <c r="AB42" s="12"/>
      <c r="AC42" s="12"/>
      <c r="AD42" s="12"/>
      <c r="AE42" s="12"/>
    </row>
    <row r="43" spans="1:31" ht="18.600000000000001">
      <c r="A43" s="1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224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45"/>
      <c r="Y43" s="636"/>
      <c r="Z43" s="636"/>
      <c r="AA43" s="636"/>
      <c r="AB43" s="12"/>
      <c r="AC43" s="12"/>
      <c r="AD43" s="12"/>
      <c r="AE43" s="12"/>
    </row>
    <row r="44" spans="1:31" ht="18.600000000000001">
      <c r="A44" s="15"/>
      <c r="B44" s="54"/>
      <c r="C44" s="54"/>
      <c r="D44" s="54"/>
      <c r="E44" s="17"/>
      <c r="F44" s="61"/>
      <c r="G44" s="49"/>
      <c r="H44" s="49"/>
      <c r="I44" s="49"/>
      <c r="J44" s="49"/>
      <c r="K44" s="49"/>
      <c r="L44" s="50"/>
      <c r="M44" s="50"/>
      <c r="N44" s="50"/>
      <c r="O44" s="50"/>
      <c r="P44" s="51"/>
      <c r="Q44" s="52"/>
      <c r="R44" s="52"/>
      <c r="S44" s="52"/>
      <c r="T44" s="52"/>
      <c r="U44" s="53"/>
      <c r="V44" s="52"/>
      <c r="W44" s="55"/>
      <c r="X44" s="45"/>
      <c r="Y44" s="32"/>
      <c r="Z44" s="32"/>
      <c r="AA44" s="32"/>
      <c r="AB44" s="12"/>
      <c r="AC44" s="12"/>
      <c r="AD44" s="12"/>
      <c r="AE44" s="12"/>
    </row>
    <row r="45" spans="1:31" ht="18.600000000000001">
      <c r="A45" s="15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45"/>
      <c r="Y45" s="32"/>
      <c r="Z45" s="32"/>
      <c r="AA45" s="32"/>
      <c r="AB45" s="12"/>
      <c r="AC45" s="12"/>
      <c r="AD45" s="12"/>
      <c r="AE45" s="12"/>
    </row>
    <row r="46" spans="1:31" ht="18.600000000000001">
      <c r="A46" s="32"/>
      <c r="B46" s="54"/>
      <c r="C46" s="54"/>
      <c r="D46" s="54"/>
      <c r="E46" s="17"/>
      <c r="F46" s="61"/>
      <c r="G46" s="49"/>
      <c r="H46" s="49"/>
      <c r="I46" s="49"/>
      <c r="J46" s="49"/>
      <c r="K46" s="49"/>
      <c r="L46" s="50"/>
      <c r="M46" s="50"/>
      <c r="N46" s="50"/>
      <c r="O46" s="50"/>
      <c r="P46" s="51"/>
      <c r="Q46" s="52"/>
      <c r="R46" s="52"/>
      <c r="S46" s="52"/>
      <c r="T46" s="52"/>
      <c r="U46" s="53"/>
      <c r="V46" s="52"/>
      <c r="W46" s="55"/>
      <c r="X46" s="45"/>
      <c r="Y46" s="636"/>
      <c r="Z46" s="636"/>
      <c r="AA46" s="636"/>
      <c r="AB46" s="12"/>
      <c r="AC46" s="12"/>
      <c r="AD46" s="12"/>
      <c r="AE46" s="12"/>
    </row>
    <row r="47" spans="1:31" ht="18.600000000000001">
      <c r="A47" s="32"/>
      <c r="B47" s="54"/>
      <c r="C47" s="54"/>
      <c r="D47" s="54"/>
      <c r="E47" s="17"/>
      <c r="F47" s="61"/>
      <c r="G47" s="49"/>
      <c r="H47" s="49"/>
      <c r="I47" s="49"/>
      <c r="J47" s="49"/>
      <c r="K47" s="49"/>
      <c r="L47" s="50"/>
      <c r="M47" s="50"/>
      <c r="N47" s="50"/>
      <c r="O47" s="50"/>
      <c r="P47" s="51"/>
      <c r="Q47" s="52"/>
      <c r="R47" s="52"/>
      <c r="S47" s="52"/>
      <c r="T47" s="52"/>
      <c r="U47" s="53"/>
      <c r="V47" s="52"/>
      <c r="W47" s="55"/>
      <c r="X47" s="45"/>
      <c r="Y47" s="22"/>
      <c r="Z47" s="22"/>
      <c r="AA47" s="22"/>
      <c r="AB47" s="12"/>
      <c r="AC47" s="12"/>
      <c r="AD47" s="12"/>
      <c r="AE47" s="12"/>
    </row>
    <row r="48" spans="1:31" ht="18.600000000000001">
      <c r="A48" s="32"/>
      <c r="B48" s="54"/>
      <c r="C48" s="54"/>
      <c r="D48" s="54"/>
      <c r="E48" s="17"/>
      <c r="F48" s="61"/>
      <c r="G48" s="49"/>
      <c r="H48" s="49"/>
      <c r="I48" s="49"/>
      <c r="J48" s="49"/>
      <c r="K48" s="49"/>
      <c r="L48" s="50"/>
      <c r="M48" s="50"/>
      <c r="N48" s="50"/>
      <c r="O48" s="50"/>
      <c r="P48" s="51"/>
      <c r="Q48" s="52"/>
      <c r="R48" s="52"/>
      <c r="S48" s="52"/>
      <c r="T48" s="52"/>
      <c r="U48" s="53"/>
      <c r="V48" s="52"/>
      <c r="W48" s="55"/>
      <c r="X48" s="45"/>
      <c r="Y48" s="12"/>
      <c r="Z48" s="12"/>
      <c r="AA48" s="12"/>
      <c r="AB48" s="12"/>
      <c r="AC48" s="12"/>
      <c r="AD48" s="12"/>
      <c r="AE48" s="12"/>
    </row>
    <row r="49" spans="1:31" ht="18.600000000000001">
      <c r="A49" s="32"/>
      <c r="B49" s="54"/>
      <c r="C49" s="54"/>
      <c r="D49" s="54"/>
      <c r="E49" s="17"/>
      <c r="F49" s="61"/>
      <c r="G49" s="49"/>
      <c r="H49" s="49"/>
      <c r="I49" s="49"/>
      <c r="J49" s="49"/>
      <c r="K49" s="49"/>
      <c r="L49" s="50"/>
      <c r="M49" s="50"/>
      <c r="N49" s="50"/>
      <c r="O49" s="50"/>
      <c r="P49" s="51"/>
      <c r="Q49" s="52"/>
      <c r="R49" s="52"/>
      <c r="S49" s="52"/>
      <c r="T49" s="52"/>
      <c r="U49" s="53"/>
      <c r="V49" s="52"/>
      <c r="W49" s="55"/>
      <c r="X49" s="45"/>
      <c r="Y49" s="12"/>
      <c r="Z49" s="12"/>
      <c r="AA49" s="12"/>
      <c r="AB49" s="12"/>
      <c r="AC49" s="12"/>
      <c r="AD49" s="12"/>
      <c r="AE49" s="12"/>
    </row>
    <row r="50" spans="1:31" ht="18.600000000000001">
      <c r="A50" s="32"/>
      <c r="B50" s="54"/>
      <c r="C50" s="54"/>
      <c r="D50" s="54"/>
      <c r="E50" s="17"/>
      <c r="F50" s="61"/>
      <c r="G50" s="49"/>
      <c r="H50" s="49"/>
      <c r="I50" s="49"/>
      <c r="J50" s="49"/>
      <c r="K50" s="49"/>
      <c r="L50" s="50"/>
      <c r="M50" s="50"/>
      <c r="N50" s="50"/>
      <c r="O50" s="50"/>
      <c r="P50" s="51"/>
      <c r="Q50" s="52"/>
      <c r="R50" s="52"/>
      <c r="S50" s="52"/>
      <c r="T50" s="52"/>
      <c r="U50" s="53"/>
      <c r="V50" s="52"/>
      <c r="W50" s="55"/>
      <c r="X50" s="44"/>
      <c r="Y50" s="12"/>
      <c r="Z50" s="12"/>
      <c r="AA50" s="12"/>
      <c r="AB50" s="12"/>
      <c r="AC50" s="12"/>
      <c r="AD50" s="12"/>
      <c r="AE50" s="12"/>
    </row>
    <row r="51" spans="1:31" ht="2.25" customHeight="1">
      <c r="A51" s="32"/>
      <c r="B51" s="17"/>
      <c r="C51" s="17"/>
      <c r="D51" s="17"/>
      <c r="E51" s="17"/>
      <c r="F51" s="49"/>
      <c r="G51" s="49"/>
      <c r="H51" s="49"/>
      <c r="I51" s="49"/>
      <c r="J51" s="49"/>
      <c r="K51" s="50"/>
      <c r="L51" s="50"/>
      <c r="M51" s="50"/>
      <c r="N51" s="50"/>
      <c r="O51" s="50"/>
      <c r="P51" s="52"/>
      <c r="Q51" s="52"/>
      <c r="R51" s="52"/>
      <c r="S51" s="52"/>
      <c r="T51" s="55"/>
      <c r="U51" s="53"/>
      <c r="V51" s="55"/>
      <c r="W51" s="55"/>
      <c r="X51" s="44"/>
      <c r="Y51" s="12"/>
      <c r="Z51" s="12"/>
      <c r="AA51" s="12"/>
      <c r="AB51" s="12"/>
      <c r="AC51" s="12"/>
      <c r="AD51" s="12"/>
      <c r="AE51" s="12"/>
    </row>
    <row r="52" spans="1:3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48"/>
      <c r="Y52" s="12"/>
      <c r="Z52" s="12"/>
      <c r="AA52" s="12"/>
      <c r="AB52" s="12"/>
      <c r="AC52" s="12"/>
      <c r="AD52" s="12"/>
      <c r="AE52" s="12"/>
    </row>
    <row r="53" spans="1:3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</row>
    <row r="62" spans="1:3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</row>
    <row r="63" spans="1:3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</row>
    <row r="64" spans="1:3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</row>
    <row r="65" spans="1:3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</row>
    <row r="66" spans="1:3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</row>
    <row r="67" spans="1:3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</row>
    <row r="68" spans="1:3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</row>
    <row r="69" spans="1:3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</row>
    <row r="70" spans="1:3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</row>
    <row r="71" spans="1:3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</row>
    <row r="72" spans="1:3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</row>
    <row r="73" spans="1:3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</row>
    <row r="74" spans="1:3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</row>
    <row r="75" spans="1:3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3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</row>
    <row r="77" spans="1:3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</row>
    <row r="78" spans="1:3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</row>
    <row r="79" spans="1:3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</row>
    <row r="80" spans="1:3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</row>
    <row r="81" spans="1:3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</row>
    <row r="82" spans="1:3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</row>
    <row r="83" spans="1:3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</row>
    <row r="84" spans="1:3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</row>
    <row r="85" spans="1:3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</row>
    <row r="86" spans="1:3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</row>
    <row r="87" spans="1:3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</row>
    <row r="88" spans="1:3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3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</row>
    <row r="90" spans="1:3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</row>
    <row r="91" spans="1:3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</row>
  </sheetData>
  <sortState xmlns:xlrd2="http://schemas.microsoft.com/office/spreadsheetml/2017/richdata2" ref="B28:W36">
    <sortCondition descending="1" ref="W28:W36"/>
  </sortState>
  <mergeCells count="13">
    <mergeCell ref="Y35:AA35"/>
    <mergeCell ref="Y43:AA43"/>
    <mergeCell ref="Y46:AA46"/>
    <mergeCell ref="F1:G1"/>
    <mergeCell ref="Y38:AA38"/>
    <mergeCell ref="T42:V42"/>
    <mergeCell ref="F13:G13"/>
    <mergeCell ref="F26:G26"/>
    <mergeCell ref="T1:V1"/>
    <mergeCell ref="Y37:AA37"/>
    <mergeCell ref="Y22:AA22"/>
    <mergeCell ref="Y23:AA23"/>
    <mergeCell ref="Y32:AA3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topLeftCell="B1" workbookViewId="0">
      <selection activeCell="E5" sqref="E5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0">
      <c r="A2" s="12"/>
      <c r="B2" s="12"/>
      <c r="C2" s="12"/>
      <c r="D2" s="12"/>
      <c r="E2" s="12"/>
      <c r="F2" s="12"/>
      <c r="G2" s="12"/>
      <c r="H2" s="644" t="s">
        <v>20</v>
      </c>
      <c r="I2" s="645"/>
      <c r="J2" s="645"/>
      <c r="K2" s="645"/>
      <c r="L2" s="645"/>
      <c r="M2" s="645"/>
      <c r="N2" s="645"/>
      <c r="O2" s="645"/>
      <c r="P2" s="645"/>
      <c r="Q2" s="6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9.2" thickBot="1">
      <c r="A3" s="12"/>
      <c r="B3" s="12"/>
      <c r="C3" s="12"/>
      <c r="D3" s="12"/>
      <c r="E3" s="12"/>
      <c r="F3" s="12"/>
      <c r="G3" s="12"/>
      <c r="H3" s="149"/>
      <c r="I3" s="684"/>
      <c r="J3" s="684"/>
      <c r="K3" s="684"/>
      <c r="L3" s="684"/>
      <c r="M3" s="150"/>
      <c r="N3" s="150"/>
      <c r="O3" s="150"/>
      <c r="P3" s="150"/>
      <c r="Q3" s="151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9.8" thickTop="1" thickBot="1">
      <c r="A4" s="12"/>
      <c r="B4" s="12"/>
      <c r="C4" s="12"/>
      <c r="D4" s="12"/>
      <c r="E4" s="12"/>
      <c r="F4" s="12"/>
      <c r="G4" s="12"/>
      <c r="H4" s="152"/>
      <c r="I4" s="153"/>
      <c r="J4" s="8" t="s">
        <v>21</v>
      </c>
      <c r="K4" s="9">
        <f>SUM(J6:J43)</f>
        <v>1</v>
      </c>
      <c r="L4" s="8" t="s">
        <v>21</v>
      </c>
      <c r="M4" s="10">
        <f>SUM(L6:L43)</f>
        <v>1</v>
      </c>
      <c r="N4" s="8" t="s">
        <v>21</v>
      </c>
      <c r="O4" s="9">
        <f>SUM(N6:N43)</f>
        <v>50</v>
      </c>
      <c r="P4" s="8" t="s">
        <v>21</v>
      </c>
      <c r="Q4" s="154">
        <f>SUM(P6:P43)</f>
        <v>557</v>
      </c>
      <c r="R4" s="148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22.2" thickTop="1" thickBot="1">
      <c r="A5" s="12"/>
      <c r="B5" s="12"/>
      <c r="C5" s="12"/>
      <c r="D5" s="12"/>
      <c r="E5" s="12"/>
      <c r="F5" s="12"/>
      <c r="G5" s="147" t="s">
        <v>22</v>
      </c>
      <c r="H5" s="687" t="s">
        <v>23</v>
      </c>
      <c r="I5" s="688"/>
      <c r="J5" s="685" t="s">
        <v>49</v>
      </c>
      <c r="K5" s="685"/>
      <c r="L5" s="685" t="s">
        <v>51</v>
      </c>
      <c r="M5" s="685"/>
      <c r="N5" s="685" t="s">
        <v>50</v>
      </c>
      <c r="O5" s="685"/>
      <c r="P5" s="685" t="s">
        <v>52</v>
      </c>
      <c r="Q5" s="686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600000000000001">
      <c r="A6" s="12"/>
      <c r="B6" s="12"/>
      <c r="C6" s="12"/>
      <c r="D6" s="12"/>
      <c r="E6" s="12"/>
      <c r="F6" s="12"/>
      <c r="G6" s="21">
        <v>1</v>
      </c>
      <c r="H6" s="689" t="s">
        <v>58</v>
      </c>
      <c r="I6" s="690" t="s">
        <v>58</v>
      </c>
      <c r="J6" s="680">
        <v>1</v>
      </c>
      <c r="K6" s="680">
        <v>1</v>
      </c>
      <c r="L6" s="679">
        <v>0</v>
      </c>
      <c r="M6" s="679">
        <v>0</v>
      </c>
      <c r="N6" s="681">
        <v>9</v>
      </c>
      <c r="O6" s="681">
        <v>9</v>
      </c>
      <c r="P6" s="682">
        <v>58</v>
      </c>
      <c r="Q6" s="683">
        <v>58</v>
      </c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8.600000000000001">
      <c r="A7" s="12"/>
      <c r="B7" s="12"/>
      <c r="C7" s="12"/>
      <c r="D7" s="12"/>
      <c r="E7" s="12"/>
      <c r="F7" s="12"/>
      <c r="G7" s="21">
        <v>2</v>
      </c>
      <c r="H7" s="675" t="s">
        <v>46</v>
      </c>
      <c r="I7" s="676" t="s">
        <v>46</v>
      </c>
      <c r="J7" s="656">
        <v>0</v>
      </c>
      <c r="K7" s="656">
        <v>0</v>
      </c>
      <c r="L7" s="661">
        <v>1</v>
      </c>
      <c r="M7" s="661">
        <v>1</v>
      </c>
      <c r="N7" s="665">
        <v>2</v>
      </c>
      <c r="O7" s="665">
        <v>2</v>
      </c>
      <c r="P7" s="663">
        <v>30</v>
      </c>
      <c r="Q7" s="664">
        <v>30</v>
      </c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8.600000000000001">
      <c r="A8" s="12"/>
      <c r="B8" s="12"/>
      <c r="C8" s="12"/>
      <c r="D8" s="12"/>
      <c r="E8" s="12"/>
      <c r="F8" s="12"/>
      <c r="G8" s="21">
        <v>3</v>
      </c>
      <c r="H8" s="675" t="s">
        <v>31</v>
      </c>
      <c r="I8" s="676" t="s">
        <v>31</v>
      </c>
      <c r="J8" s="656">
        <v>0</v>
      </c>
      <c r="K8" s="656">
        <v>0</v>
      </c>
      <c r="L8" s="661">
        <v>0</v>
      </c>
      <c r="M8" s="661">
        <v>0</v>
      </c>
      <c r="N8" s="665">
        <v>8</v>
      </c>
      <c r="O8" s="665">
        <v>8</v>
      </c>
      <c r="P8" s="663">
        <v>39</v>
      </c>
      <c r="Q8" s="664">
        <v>39</v>
      </c>
      <c r="R8" s="2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8.600000000000001">
      <c r="A9" s="12"/>
      <c r="B9" s="12"/>
      <c r="C9" s="12"/>
      <c r="D9" s="12"/>
      <c r="E9" s="12"/>
      <c r="F9" s="12"/>
      <c r="G9" s="21">
        <v>4</v>
      </c>
      <c r="H9" s="675" t="s">
        <v>30</v>
      </c>
      <c r="I9" s="676" t="s">
        <v>30</v>
      </c>
      <c r="J9" s="656">
        <v>0</v>
      </c>
      <c r="K9" s="656">
        <v>0</v>
      </c>
      <c r="L9" s="661">
        <v>0</v>
      </c>
      <c r="M9" s="661">
        <v>0</v>
      </c>
      <c r="N9" s="665">
        <v>7</v>
      </c>
      <c r="O9" s="665">
        <v>7</v>
      </c>
      <c r="P9" s="663">
        <v>40</v>
      </c>
      <c r="Q9" s="664">
        <v>40</v>
      </c>
      <c r="R9" s="2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8.600000000000001">
      <c r="A10" s="12"/>
      <c r="B10" s="12"/>
      <c r="C10" s="12"/>
      <c r="D10" s="12"/>
      <c r="E10" s="12"/>
      <c r="F10" s="12"/>
      <c r="G10" s="21">
        <v>5</v>
      </c>
      <c r="H10" s="675" t="s">
        <v>27</v>
      </c>
      <c r="I10" s="676" t="s">
        <v>27</v>
      </c>
      <c r="J10" s="666">
        <v>0</v>
      </c>
      <c r="K10" s="666">
        <v>0</v>
      </c>
      <c r="L10" s="661">
        <v>0</v>
      </c>
      <c r="M10" s="661">
        <v>0</v>
      </c>
      <c r="N10" s="665">
        <v>6</v>
      </c>
      <c r="O10" s="665">
        <v>6</v>
      </c>
      <c r="P10" s="663">
        <v>48</v>
      </c>
      <c r="Q10" s="664">
        <v>48</v>
      </c>
      <c r="R10" s="2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8.600000000000001">
      <c r="A11" s="12"/>
      <c r="B11" s="12"/>
      <c r="C11" s="12"/>
      <c r="D11" s="12"/>
      <c r="E11" s="12"/>
      <c r="F11" s="12"/>
      <c r="G11" s="21">
        <v>6</v>
      </c>
      <c r="H11" s="675" t="s">
        <v>26</v>
      </c>
      <c r="I11" s="676" t="s">
        <v>26</v>
      </c>
      <c r="J11" s="656">
        <v>0</v>
      </c>
      <c r="K11" s="656">
        <v>0</v>
      </c>
      <c r="L11" s="661">
        <v>0</v>
      </c>
      <c r="M11" s="661">
        <v>0</v>
      </c>
      <c r="N11" s="665">
        <v>6</v>
      </c>
      <c r="O11" s="665">
        <v>6</v>
      </c>
      <c r="P11" s="663">
        <v>48</v>
      </c>
      <c r="Q11" s="664">
        <v>48</v>
      </c>
      <c r="R11" s="2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8.600000000000001">
      <c r="A12" s="12"/>
      <c r="B12" s="12"/>
      <c r="C12" s="12"/>
      <c r="D12" s="12"/>
      <c r="E12" s="12"/>
      <c r="F12" s="12"/>
      <c r="G12" s="21">
        <v>7</v>
      </c>
      <c r="H12" s="675" t="s">
        <v>57</v>
      </c>
      <c r="I12" s="676" t="s">
        <v>57</v>
      </c>
      <c r="J12" s="656">
        <v>0</v>
      </c>
      <c r="K12" s="656">
        <v>0</v>
      </c>
      <c r="L12" s="661">
        <v>0</v>
      </c>
      <c r="M12" s="661">
        <v>0</v>
      </c>
      <c r="N12" s="665">
        <v>5</v>
      </c>
      <c r="O12" s="665">
        <v>5</v>
      </c>
      <c r="P12" s="663">
        <v>56</v>
      </c>
      <c r="Q12" s="664">
        <v>56</v>
      </c>
      <c r="R12" s="2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8.600000000000001">
      <c r="A13" s="12"/>
      <c r="B13" s="12"/>
      <c r="C13" s="12"/>
      <c r="D13" s="12"/>
      <c r="E13" s="12"/>
      <c r="F13" s="12"/>
      <c r="G13" s="21">
        <v>8</v>
      </c>
      <c r="H13" s="675" t="s">
        <v>25</v>
      </c>
      <c r="I13" s="676" t="s">
        <v>25</v>
      </c>
      <c r="J13" s="656">
        <v>0</v>
      </c>
      <c r="K13" s="656">
        <v>0</v>
      </c>
      <c r="L13" s="661">
        <v>0</v>
      </c>
      <c r="M13" s="661">
        <v>0</v>
      </c>
      <c r="N13" s="665">
        <v>2</v>
      </c>
      <c r="O13" s="665">
        <v>2</v>
      </c>
      <c r="P13" s="663">
        <v>32</v>
      </c>
      <c r="Q13" s="664">
        <v>32</v>
      </c>
      <c r="R13" s="2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18.600000000000001">
      <c r="A14" s="12"/>
      <c r="B14" s="12"/>
      <c r="C14" s="12"/>
      <c r="D14" s="12"/>
      <c r="E14" s="12"/>
      <c r="F14" s="12"/>
      <c r="G14" s="21">
        <v>9</v>
      </c>
      <c r="H14" s="675" t="s">
        <v>43</v>
      </c>
      <c r="I14" s="676" t="s">
        <v>43</v>
      </c>
      <c r="J14" s="656">
        <v>0</v>
      </c>
      <c r="K14" s="656">
        <v>0</v>
      </c>
      <c r="L14" s="661">
        <v>0</v>
      </c>
      <c r="M14" s="661">
        <v>0</v>
      </c>
      <c r="N14" s="665">
        <v>2</v>
      </c>
      <c r="O14" s="665">
        <v>2</v>
      </c>
      <c r="P14" s="663">
        <v>18</v>
      </c>
      <c r="Q14" s="664">
        <v>18</v>
      </c>
      <c r="R14" s="2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8.600000000000001">
      <c r="A15" s="12"/>
      <c r="B15" s="12"/>
      <c r="C15" s="12"/>
      <c r="D15" s="12"/>
      <c r="E15" s="12"/>
      <c r="F15" s="12"/>
      <c r="G15" s="21">
        <v>10</v>
      </c>
      <c r="H15" s="675" t="s">
        <v>62</v>
      </c>
      <c r="I15" s="676" t="s">
        <v>62</v>
      </c>
      <c r="J15" s="656">
        <v>0</v>
      </c>
      <c r="K15" s="656">
        <v>0</v>
      </c>
      <c r="L15" s="661">
        <v>0</v>
      </c>
      <c r="M15" s="661">
        <v>0</v>
      </c>
      <c r="N15" s="665">
        <v>1</v>
      </c>
      <c r="O15" s="665">
        <v>1</v>
      </c>
      <c r="P15" s="663">
        <v>45</v>
      </c>
      <c r="Q15" s="664">
        <v>45</v>
      </c>
      <c r="R15" s="2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8.600000000000001">
      <c r="A16" s="12"/>
      <c r="B16" s="12"/>
      <c r="C16" s="12"/>
      <c r="D16" s="12"/>
      <c r="E16" s="12"/>
      <c r="F16" s="12"/>
      <c r="G16" s="21">
        <v>11</v>
      </c>
      <c r="H16" s="675" t="s">
        <v>28</v>
      </c>
      <c r="I16" s="676" t="s">
        <v>28</v>
      </c>
      <c r="J16" s="656">
        <v>0</v>
      </c>
      <c r="K16" s="656">
        <v>0</v>
      </c>
      <c r="L16" s="661">
        <v>0</v>
      </c>
      <c r="M16" s="661">
        <v>0</v>
      </c>
      <c r="N16" s="665">
        <v>1</v>
      </c>
      <c r="O16" s="665">
        <v>1</v>
      </c>
      <c r="P16" s="663">
        <v>34</v>
      </c>
      <c r="Q16" s="664">
        <v>34</v>
      </c>
      <c r="R16" s="2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8.600000000000001">
      <c r="A17" s="12"/>
      <c r="B17" s="12"/>
      <c r="C17" s="12"/>
      <c r="D17" s="12"/>
      <c r="E17" s="12"/>
      <c r="F17" s="12"/>
      <c r="G17" s="21">
        <v>12</v>
      </c>
      <c r="H17" s="675" t="s">
        <v>13</v>
      </c>
      <c r="I17" s="676" t="s">
        <v>13</v>
      </c>
      <c r="J17" s="656">
        <v>0</v>
      </c>
      <c r="K17" s="656">
        <v>0</v>
      </c>
      <c r="L17" s="661">
        <v>0</v>
      </c>
      <c r="M17" s="661">
        <v>0</v>
      </c>
      <c r="N17" s="665">
        <v>1</v>
      </c>
      <c r="O17" s="665">
        <v>1</v>
      </c>
      <c r="P17" s="663">
        <v>13</v>
      </c>
      <c r="Q17" s="664">
        <v>13</v>
      </c>
      <c r="R17" s="2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8.600000000000001">
      <c r="A18" s="12"/>
      <c r="B18" s="12"/>
      <c r="C18" s="12"/>
      <c r="D18" s="12"/>
      <c r="E18" s="12"/>
      <c r="F18" s="12"/>
      <c r="G18" s="21">
        <v>13</v>
      </c>
      <c r="H18" s="675" t="s">
        <v>76</v>
      </c>
      <c r="I18" s="676" t="s">
        <v>76</v>
      </c>
      <c r="J18" s="656">
        <v>0</v>
      </c>
      <c r="K18" s="656">
        <v>0</v>
      </c>
      <c r="L18" s="661">
        <v>0</v>
      </c>
      <c r="M18" s="661">
        <v>0</v>
      </c>
      <c r="N18" s="665">
        <v>0</v>
      </c>
      <c r="O18" s="665">
        <v>0</v>
      </c>
      <c r="P18" s="663">
        <v>26</v>
      </c>
      <c r="Q18" s="664">
        <v>26</v>
      </c>
      <c r="R18" s="2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8.600000000000001">
      <c r="A19" s="12"/>
      <c r="B19" s="12"/>
      <c r="C19" s="12"/>
      <c r="D19" s="12"/>
      <c r="E19" s="12"/>
      <c r="F19" s="12"/>
      <c r="G19" s="21">
        <v>14</v>
      </c>
      <c r="H19" s="675" t="s">
        <v>45</v>
      </c>
      <c r="I19" s="676" t="s">
        <v>45</v>
      </c>
      <c r="J19" s="656">
        <v>0</v>
      </c>
      <c r="K19" s="656">
        <v>0</v>
      </c>
      <c r="L19" s="661">
        <v>0</v>
      </c>
      <c r="M19" s="661">
        <v>0</v>
      </c>
      <c r="N19" s="665">
        <v>0</v>
      </c>
      <c r="O19" s="665">
        <v>0</v>
      </c>
      <c r="P19" s="663">
        <v>19</v>
      </c>
      <c r="Q19" s="664">
        <v>19</v>
      </c>
      <c r="R19" s="2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8.600000000000001">
      <c r="A20" s="12"/>
      <c r="B20" s="12"/>
      <c r="C20" s="12"/>
      <c r="D20" s="12"/>
      <c r="E20" s="12"/>
      <c r="F20" s="12"/>
      <c r="G20" s="21">
        <v>15</v>
      </c>
      <c r="H20" s="675" t="s">
        <v>33</v>
      </c>
      <c r="I20" s="676" t="s">
        <v>33</v>
      </c>
      <c r="J20" s="656">
        <v>0</v>
      </c>
      <c r="K20" s="656">
        <v>0</v>
      </c>
      <c r="L20" s="661">
        <v>0</v>
      </c>
      <c r="M20" s="661">
        <v>0</v>
      </c>
      <c r="N20" s="665">
        <v>0</v>
      </c>
      <c r="O20" s="665">
        <v>0</v>
      </c>
      <c r="P20" s="663">
        <v>16</v>
      </c>
      <c r="Q20" s="664">
        <v>16</v>
      </c>
      <c r="R20" s="2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8.600000000000001">
      <c r="A21" s="12"/>
      <c r="B21" s="12"/>
      <c r="C21" s="12"/>
      <c r="D21" s="12"/>
      <c r="E21" s="12"/>
      <c r="F21" s="12"/>
      <c r="G21" s="21">
        <v>16</v>
      </c>
      <c r="H21" s="675" t="s">
        <v>32</v>
      </c>
      <c r="I21" s="676" t="s">
        <v>32</v>
      </c>
      <c r="J21" s="656">
        <v>0</v>
      </c>
      <c r="K21" s="656">
        <v>0</v>
      </c>
      <c r="L21" s="661">
        <v>0</v>
      </c>
      <c r="M21" s="661">
        <v>0</v>
      </c>
      <c r="N21" s="665">
        <v>0</v>
      </c>
      <c r="O21" s="665">
        <v>0</v>
      </c>
      <c r="P21" s="663">
        <v>11</v>
      </c>
      <c r="Q21" s="664">
        <v>11</v>
      </c>
      <c r="R21" s="2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8.600000000000001">
      <c r="A22" s="12"/>
      <c r="B22" s="12"/>
      <c r="C22" s="12"/>
      <c r="D22" s="12"/>
      <c r="E22" s="12"/>
      <c r="F22" s="12"/>
      <c r="G22" s="21">
        <v>17</v>
      </c>
      <c r="H22" s="675" t="s">
        <v>36</v>
      </c>
      <c r="I22" s="676" t="s">
        <v>36</v>
      </c>
      <c r="J22" s="656">
        <v>0</v>
      </c>
      <c r="K22" s="656">
        <v>0</v>
      </c>
      <c r="L22" s="661">
        <v>0</v>
      </c>
      <c r="M22" s="661">
        <v>0</v>
      </c>
      <c r="N22" s="665">
        <v>0</v>
      </c>
      <c r="O22" s="665">
        <v>0</v>
      </c>
      <c r="P22" s="663">
        <v>8</v>
      </c>
      <c r="Q22" s="664">
        <v>8</v>
      </c>
      <c r="R22" s="2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8.600000000000001">
      <c r="A23" s="12"/>
      <c r="B23" s="12"/>
      <c r="C23" s="12"/>
      <c r="D23" s="12"/>
      <c r="E23" s="12"/>
      <c r="F23" s="12"/>
      <c r="G23" s="21">
        <v>18</v>
      </c>
      <c r="H23" s="675" t="s">
        <v>69</v>
      </c>
      <c r="I23" s="676" t="s">
        <v>69</v>
      </c>
      <c r="J23" s="656">
        <v>0</v>
      </c>
      <c r="K23" s="656">
        <v>0</v>
      </c>
      <c r="L23" s="661">
        <v>0</v>
      </c>
      <c r="M23" s="661">
        <v>0</v>
      </c>
      <c r="N23" s="665">
        <v>0</v>
      </c>
      <c r="O23" s="665">
        <v>0</v>
      </c>
      <c r="P23" s="663">
        <v>7</v>
      </c>
      <c r="Q23" s="664">
        <v>7</v>
      </c>
      <c r="R23" s="2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8.600000000000001">
      <c r="A24" s="12"/>
      <c r="B24" s="12"/>
      <c r="C24" s="12"/>
      <c r="D24" s="12"/>
      <c r="E24" s="12"/>
      <c r="F24" s="12"/>
      <c r="G24" s="21">
        <v>19</v>
      </c>
      <c r="H24" s="675" t="s">
        <v>2</v>
      </c>
      <c r="I24" s="676" t="s">
        <v>2</v>
      </c>
      <c r="J24" s="656">
        <v>0</v>
      </c>
      <c r="K24" s="656">
        <v>0</v>
      </c>
      <c r="L24" s="661">
        <v>0</v>
      </c>
      <c r="M24" s="661">
        <v>0</v>
      </c>
      <c r="N24" s="665">
        <v>0</v>
      </c>
      <c r="O24" s="665">
        <v>0</v>
      </c>
      <c r="P24" s="663">
        <v>5</v>
      </c>
      <c r="Q24" s="664">
        <v>5</v>
      </c>
      <c r="R24" s="2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8.600000000000001">
      <c r="A25" s="12"/>
      <c r="B25" s="12"/>
      <c r="C25" s="12"/>
      <c r="D25" s="12"/>
      <c r="E25" s="12"/>
      <c r="F25" s="12"/>
      <c r="G25" s="21">
        <v>20</v>
      </c>
      <c r="H25" s="675" t="s">
        <v>61</v>
      </c>
      <c r="I25" s="676" t="s">
        <v>61</v>
      </c>
      <c r="J25" s="656">
        <v>0</v>
      </c>
      <c r="K25" s="656">
        <v>0</v>
      </c>
      <c r="L25" s="661">
        <v>0</v>
      </c>
      <c r="M25" s="661">
        <v>0</v>
      </c>
      <c r="N25" s="665">
        <v>0</v>
      </c>
      <c r="O25" s="665">
        <v>0</v>
      </c>
      <c r="P25" s="663">
        <v>2</v>
      </c>
      <c r="Q25" s="664">
        <v>2</v>
      </c>
      <c r="R25" s="2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8.600000000000001">
      <c r="A26" s="12"/>
      <c r="B26" s="12"/>
      <c r="C26" s="12"/>
      <c r="D26" s="12"/>
      <c r="E26" s="12"/>
      <c r="F26" s="12"/>
      <c r="G26" s="21">
        <v>21</v>
      </c>
      <c r="H26" s="677" t="s">
        <v>39</v>
      </c>
      <c r="I26" s="678" t="s">
        <v>39</v>
      </c>
      <c r="J26" s="666">
        <v>0</v>
      </c>
      <c r="K26" s="666">
        <v>0</v>
      </c>
      <c r="L26" s="661">
        <v>0</v>
      </c>
      <c r="M26" s="661">
        <v>0</v>
      </c>
      <c r="N26" s="665">
        <v>0</v>
      </c>
      <c r="O26" s="665">
        <v>0</v>
      </c>
      <c r="P26" s="663">
        <v>1</v>
      </c>
      <c r="Q26" s="664">
        <v>1</v>
      </c>
      <c r="R26" s="2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8.600000000000001">
      <c r="A27" s="12"/>
      <c r="B27" s="12"/>
      <c r="C27" s="12"/>
      <c r="D27" s="12"/>
      <c r="E27" s="12"/>
      <c r="F27" s="12"/>
      <c r="G27" s="21">
        <v>22</v>
      </c>
      <c r="H27" s="675" t="s">
        <v>3</v>
      </c>
      <c r="I27" s="676" t="s">
        <v>3</v>
      </c>
      <c r="J27" s="656">
        <v>0</v>
      </c>
      <c r="K27" s="656">
        <v>0</v>
      </c>
      <c r="L27" s="661">
        <v>0</v>
      </c>
      <c r="M27" s="661">
        <v>0</v>
      </c>
      <c r="N27" s="665">
        <v>0</v>
      </c>
      <c r="O27" s="665">
        <v>0</v>
      </c>
      <c r="P27" s="663">
        <v>1</v>
      </c>
      <c r="Q27" s="664">
        <v>1</v>
      </c>
      <c r="R27" s="2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8.600000000000001">
      <c r="A28" s="12"/>
      <c r="B28" s="12"/>
      <c r="C28" s="12"/>
      <c r="D28" s="12"/>
      <c r="E28" s="12"/>
      <c r="F28" s="12"/>
      <c r="G28" s="21">
        <v>23</v>
      </c>
      <c r="H28" s="675" t="s">
        <v>63</v>
      </c>
      <c r="I28" s="676" t="s">
        <v>63</v>
      </c>
      <c r="J28" s="656">
        <v>0</v>
      </c>
      <c r="K28" s="656">
        <v>0</v>
      </c>
      <c r="L28" s="661">
        <v>0</v>
      </c>
      <c r="M28" s="661">
        <v>0</v>
      </c>
      <c r="N28" s="665">
        <v>0</v>
      </c>
      <c r="O28" s="665">
        <v>0</v>
      </c>
      <c r="P28" s="663">
        <v>0</v>
      </c>
      <c r="Q28" s="664">
        <v>0</v>
      </c>
      <c r="R28" s="2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8.600000000000001">
      <c r="A29" s="12"/>
      <c r="B29" s="12"/>
      <c r="C29" s="12"/>
      <c r="D29" s="12"/>
      <c r="E29" s="12"/>
      <c r="F29" s="12"/>
      <c r="G29" s="21">
        <v>24</v>
      </c>
      <c r="H29" s="675" t="s">
        <v>41</v>
      </c>
      <c r="I29" s="676" t="s">
        <v>41</v>
      </c>
      <c r="J29" s="656">
        <v>0</v>
      </c>
      <c r="K29" s="656">
        <v>0</v>
      </c>
      <c r="L29" s="661">
        <v>0</v>
      </c>
      <c r="M29" s="661">
        <v>0</v>
      </c>
      <c r="N29" s="665">
        <v>0</v>
      </c>
      <c r="O29" s="665">
        <v>0</v>
      </c>
      <c r="P29" s="663">
        <v>0</v>
      </c>
      <c r="Q29" s="664">
        <v>0</v>
      </c>
      <c r="R29" s="2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8.600000000000001">
      <c r="A30" s="12"/>
      <c r="B30" s="12"/>
      <c r="C30" s="12"/>
      <c r="D30" s="12"/>
      <c r="E30" s="12"/>
      <c r="F30" s="12"/>
      <c r="G30" s="21">
        <v>25</v>
      </c>
      <c r="H30" s="675" t="s">
        <v>47</v>
      </c>
      <c r="I30" s="676" t="s">
        <v>47</v>
      </c>
      <c r="J30" s="656">
        <v>0</v>
      </c>
      <c r="K30" s="656">
        <v>0</v>
      </c>
      <c r="L30" s="661">
        <v>0</v>
      </c>
      <c r="M30" s="661">
        <v>0</v>
      </c>
      <c r="N30" s="665">
        <v>0</v>
      </c>
      <c r="O30" s="665">
        <v>0</v>
      </c>
      <c r="P30" s="663">
        <v>0</v>
      </c>
      <c r="Q30" s="664">
        <v>0</v>
      </c>
      <c r="R30" s="2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8.600000000000001">
      <c r="A31" s="12"/>
      <c r="B31" s="12"/>
      <c r="C31" s="12"/>
      <c r="D31" s="12"/>
      <c r="E31" s="12"/>
      <c r="F31" s="12"/>
      <c r="G31" s="21">
        <v>26</v>
      </c>
      <c r="H31" s="675" t="s">
        <v>35</v>
      </c>
      <c r="I31" s="676" t="s">
        <v>35</v>
      </c>
      <c r="J31" s="656">
        <v>0</v>
      </c>
      <c r="K31" s="656">
        <v>0</v>
      </c>
      <c r="L31" s="661">
        <v>0</v>
      </c>
      <c r="M31" s="661">
        <v>0</v>
      </c>
      <c r="N31" s="662">
        <v>0</v>
      </c>
      <c r="O31" s="662">
        <v>0</v>
      </c>
      <c r="P31" s="663">
        <v>0</v>
      </c>
      <c r="Q31" s="664">
        <v>0</v>
      </c>
      <c r="R31" s="2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8.600000000000001">
      <c r="A32" s="12"/>
      <c r="B32" s="12"/>
      <c r="C32" s="12"/>
      <c r="D32" s="12"/>
      <c r="E32" s="12"/>
      <c r="F32" s="12"/>
      <c r="G32" s="21">
        <v>27</v>
      </c>
      <c r="H32" s="671" t="s">
        <v>37</v>
      </c>
      <c r="I32" s="672" t="s">
        <v>37</v>
      </c>
      <c r="J32" s="656">
        <v>0</v>
      </c>
      <c r="K32" s="656">
        <v>0</v>
      </c>
      <c r="L32" s="661">
        <v>0</v>
      </c>
      <c r="M32" s="661">
        <v>0</v>
      </c>
      <c r="N32" s="658">
        <v>0</v>
      </c>
      <c r="O32" s="658">
        <v>0</v>
      </c>
      <c r="P32" s="659">
        <v>0</v>
      </c>
      <c r="Q32" s="660">
        <v>0</v>
      </c>
      <c r="R32" s="2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8.600000000000001">
      <c r="A33" s="12"/>
      <c r="B33" s="12"/>
      <c r="C33" s="12"/>
      <c r="D33" s="12"/>
      <c r="E33" s="12"/>
      <c r="F33" s="12"/>
      <c r="G33" s="21">
        <v>28</v>
      </c>
      <c r="H33" s="671" t="s">
        <v>48</v>
      </c>
      <c r="I33" s="672" t="s">
        <v>48</v>
      </c>
      <c r="J33" s="656">
        <v>0</v>
      </c>
      <c r="K33" s="656">
        <v>0</v>
      </c>
      <c r="L33" s="661">
        <v>0</v>
      </c>
      <c r="M33" s="661">
        <v>0</v>
      </c>
      <c r="N33" s="658">
        <v>0</v>
      </c>
      <c r="O33" s="658">
        <v>0</v>
      </c>
      <c r="P33" s="659">
        <v>0</v>
      </c>
      <c r="Q33" s="660">
        <v>0</v>
      </c>
      <c r="R33" s="2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8.600000000000001">
      <c r="A34" s="12"/>
      <c r="B34" s="12"/>
      <c r="C34" s="12"/>
      <c r="D34" s="12"/>
      <c r="E34" s="12"/>
      <c r="F34" s="12"/>
      <c r="G34" s="21">
        <v>29</v>
      </c>
      <c r="H34" s="671" t="s">
        <v>59</v>
      </c>
      <c r="I34" s="672" t="s">
        <v>59</v>
      </c>
      <c r="J34" s="656">
        <v>0</v>
      </c>
      <c r="K34" s="656">
        <v>0</v>
      </c>
      <c r="L34" s="661">
        <v>0</v>
      </c>
      <c r="M34" s="661">
        <v>0</v>
      </c>
      <c r="N34" s="658">
        <v>0</v>
      </c>
      <c r="O34" s="658">
        <v>0</v>
      </c>
      <c r="P34" s="659">
        <v>0</v>
      </c>
      <c r="Q34" s="660">
        <v>0</v>
      </c>
      <c r="R34" s="2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8.600000000000001">
      <c r="A35" s="12"/>
      <c r="B35" s="12"/>
      <c r="C35" s="12"/>
      <c r="D35" s="12"/>
      <c r="E35" s="12"/>
      <c r="F35" s="12"/>
      <c r="G35" s="21">
        <v>30</v>
      </c>
      <c r="H35" s="671" t="s">
        <v>70</v>
      </c>
      <c r="I35" s="672" t="s">
        <v>70</v>
      </c>
      <c r="J35" s="656">
        <v>0</v>
      </c>
      <c r="K35" s="656">
        <v>0</v>
      </c>
      <c r="L35" s="657">
        <v>0</v>
      </c>
      <c r="M35" s="657">
        <v>0</v>
      </c>
      <c r="N35" s="658">
        <v>0</v>
      </c>
      <c r="O35" s="658">
        <v>0</v>
      </c>
      <c r="P35" s="659">
        <v>0</v>
      </c>
      <c r="Q35" s="660">
        <v>0</v>
      </c>
      <c r="R35" s="2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8.600000000000001">
      <c r="A36" s="12"/>
      <c r="B36" s="12"/>
      <c r="C36" s="12"/>
      <c r="D36" s="12"/>
      <c r="E36" s="12"/>
      <c r="F36" s="12"/>
      <c r="G36" s="21">
        <v>31</v>
      </c>
      <c r="H36" s="671" t="s">
        <v>72</v>
      </c>
      <c r="I36" s="672" t="s">
        <v>72</v>
      </c>
      <c r="J36" s="656">
        <v>0</v>
      </c>
      <c r="K36" s="656">
        <v>0</v>
      </c>
      <c r="L36" s="657">
        <v>0</v>
      </c>
      <c r="M36" s="657">
        <v>0</v>
      </c>
      <c r="N36" s="658">
        <v>0</v>
      </c>
      <c r="O36" s="658">
        <v>0</v>
      </c>
      <c r="P36" s="659">
        <v>0</v>
      </c>
      <c r="Q36" s="660">
        <v>0</v>
      </c>
      <c r="R36" s="2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9.2" thickBot="1">
      <c r="A37" s="12"/>
      <c r="B37" s="12"/>
      <c r="C37" s="12"/>
      <c r="D37" s="12"/>
      <c r="E37" s="12"/>
      <c r="F37" s="12"/>
      <c r="G37" s="21">
        <v>32</v>
      </c>
      <c r="H37" s="673" t="s">
        <v>72</v>
      </c>
      <c r="I37" s="674" t="s">
        <v>72</v>
      </c>
      <c r="J37" s="651">
        <v>0</v>
      </c>
      <c r="K37" s="651">
        <v>0</v>
      </c>
      <c r="L37" s="652">
        <v>0</v>
      </c>
      <c r="M37" s="652">
        <v>0</v>
      </c>
      <c r="N37" s="653">
        <v>0</v>
      </c>
      <c r="O37" s="653">
        <v>0</v>
      </c>
      <c r="P37" s="654">
        <v>0</v>
      </c>
      <c r="Q37" s="655">
        <v>0</v>
      </c>
      <c r="R37" s="2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8.600000000000001">
      <c r="A38" s="12"/>
      <c r="B38" s="12"/>
      <c r="C38" s="12"/>
      <c r="D38" s="12"/>
      <c r="E38" s="12"/>
      <c r="F38" s="12"/>
      <c r="G38" s="21"/>
      <c r="H38" s="667"/>
      <c r="I38" s="667"/>
      <c r="J38" s="647"/>
      <c r="K38" s="647"/>
      <c r="L38" s="648"/>
      <c r="M38" s="648"/>
      <c r="N38" s="649"/>
      <c r="O38" s="649"/>
      <c r="P38" s="650"/>
      <c r="Q38" s="650"/>
      <c r="R38" s="2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8.600000000000001">
      <c r="A39" s="12"/>
      <c r="B39" s="12"/>
      <c r="C39" s="12"/>
      <c r="D39" s="12"/>
      <c r="E39" s="12"/>
      <c r="F39" s="12"/>
      <c r="G39" s="21"/>
      <c r="H39" s="667"/>
      <c r="I39" s="667"/>
      <c r="J39" s="647"/>
      <c r="K39" s="647"/>
      <c r="L39" s="648"/>
      <c r="M39" s="648"/>
      <c r="N39" s="649"/>
      <c r="O39" s="649"/>
      <c r="P39" s="650"/>
      <c r="Q39" s="650"/>
      <c r="R39" s="2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8.600000000000001">
      <c r="A40" s="12"/>
      <c r="B40" s="12"/>
      <c r="C40" s="12"/>
      <c r="D40" s="12"/>
      <c r="E40" s="12"/>
      <c r="F40" s="12"/>
      <c r="G40" s="21"/>
      <c r="H40" s="667"/>
      <c r="I40" s="667"/>
      <c r="J40" s="647"/>
      <c r="K40" s="647"/>
      <c r="L40" s="648"/>
      <c r="M40" s="648"/>
      <c r="N40" s="649"/>
      <c r="O40" s="649"/>
      <c r="P40" s="650"/>
      <c r="Q40" s="650"/>
      <c r="R40" s="2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8.600000000000001">
      <c r="A41" s="12"/>
      <c r="B41" s="12"/>
      <c r="C41" s="12"/>
      <c r="D41" s="12"/>
      <c r="E41" s="12"/>
      <c r="F41" s="12"/>
      <c r="G41" s="21"/>
      <c r="H41" s="667"/>
      <c r="I41" s="667"/>
      <c r="J41" s="647"/>
      <c r="K41" s="647"/>
      <c r="L41" s="648"/>
      <c r="M41" s="648"/>
      <c r="N41" s="649"/>
      <c r="O41" s="649"/>
      <c r="P41" s="650"/>
      <c r="Q41" s="650"/>
      <c r="R41" s="2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8.600000000000001">
      <c r="A42" s="12"/>
      <c r="B42" s="12"/>
      <c r="C42" s="12"/>
      <c r="D42" s="12"/>
      <c r="E42" s="12"/>
      <c r="F42" s="12"/>
      <c r="G42" s="21"/>
      <c r="H42" s="667"/>
      <c r="I42" s="667"/>
      <c r="J42" s="647"/>
      <c r="K42" s="647"/>
      <c r="L42" s="648"/>
      <c r="M42" s="648"/>
      <c r="N42" s="649"/>
      <c r="O42" s="649"/>
      <c r="P42" s="650"/>
      <c r="Q42" s="650"/>
      <c r="R42" s="2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8.600000000000001">
      <c r="A43" s="12"/>
      <c r="B43" s="12"/>
      <c r="C43" s="12"/>
      <c r="D43" s="12"/>
      <c r="E43" s="12"/>
      <c r="F43" s="12"/>
      <c r="G43" s="21"/>
      <c r="H43" s="667"/>
      <c r="I43" s="667"/>
      <c r="J43" s="670"/>
      <c r="K43" s="670"/>
      <c r="L43" s="648"/>
      <c r="M43" s="648"/>
      <c r="N43" s="649"/>
      <c r="O43" s="649"/>
      <c r="P43" s="650"/>
      <c r="Q43" s="650"/>
      <c r="R43" s="2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8.600000000000001">
      <c r="A44" s="12"/>
      <c r="B44" s="12"/>
      <c r="C44" s="12"/>
      <c r="D44" s="12"/>
      <c r="E44" s="12"/>
      <c r="F44" s="12"/>
      <c r="G44" s="23"/>
      <c r="H44" s="667"/>
      <c r="I44" s="667"/>
      <c r="J44" s="24"/>
      <c r="K44" s="25"/>
      <c r="L44" s="22"/>
      <c r="M44" s="12"/>
      <c r="N44" s="25"/>
      <c r="O44" s="22"/>
      <c r="P44" s="12"/>
      <c r="Q44" s="25"/>
      <c r="R44" s="2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8.600000000000001">
      <c r="A45" s="12"/>
      <c r="B45" s="12"/>
      <c r="C45" s="12"/>
      <c r="D45" s="12"/>
      <c r="E45" s="12"/>
      <c r="F45" s="12"/>
      <c r="G45" s="23"/>
      <c r="H45" s="667"/>
      <c r="I45" s="667"/>
      <c r="J45" s="24"/>
      <c r="K45" s="25"/>
      <c r="L45" s="22"/>
      <c r="M45" s="12"/>
      <c r="N45" s="25"/>
      <c r="O45" s="22"/>
      <c r="P45" s="12"/>
      <c r="Q45" s="25"/>
      <c r="R45" s="2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8.600000000000001">
      <c r="A46" s="12"/>
      <c r="B46" s="12"/>
      <c r="C46" s="12"/>
      <c r="D46" s="12"/>
      <c r="E46" s="12"/>
      <c r="F46" s="12"/>
      <c r="G46" s="23"/>
      <c r="H46" s="667"/>
      <c r="I46" s="667"/>
      <c r="J46" s="24"/>
      <c r="K46" s="25"/>
      <c r="L46" s="22"/>
      <c r="M46" s="12"/>
      <c r="N46" s="25"/>
      <c r="O46" s="22"/>
      <c r="P46" s="12"/>
      <c r="Q46" s="25"/>
      <c r="R46" s="2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8.600000000000001">
      <c r="A47" s="12"/>
      <c r="B47" s="12"/>
      <c r="C47" s="12"/>
      <c r="D47" s="12"/>
      <c r="E47" s="12"/>
      <c r="F47" s="12"/>
      <c r="G47" s="23"/>
      <c r="H47" s="667"/>
      <c r="I47" s="667"/>
      <c r="J47" s="26"/>
      <c r="K47" s="25"/>
      <c r="L47" s="22"/>
      <c r="M47" s="12"/>
      <c r="N47" s="25"/>
      <c r="O47" s="22"/>
      <c r="P47" s="12"/>
      <c r="Q47" s="25"/>
      <c r="R47" s="2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8.600000000000001">
      <c r="A48" s="12"/>
      <c r="B48" s="12"/>
      <c r="C48" s="12"/>
      <c r="D48" s="12"/>
      <c r="E48" s="12"/>
      <c r="F48" s="12"/>
      <c r="G48" s="23"/>
      <c r="H48" s="668"/>
      <c r="I48" s="668"/>
      <c r="J48" s="24"/>
      <c r="K48" s="25"/>
      <c r="L48" s="27"/>
      <c r="M48" s="12"/>
      <c r="N48" s="25"/>
      <c r="O48" s="22"/>
      <c r="P48" s="12"/>
      <c r="Q48" s="25"/>
      <c r="R48" s="2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8.600000000000001">
      <c r="A49" s="12"/>
      <c r="B49" s="12"/>
      <c r="C49" s="12"/>
      <c r="D49" s="12"/>
      <c r="E49" s="12"/>
      <c r="F49" s="12"/>
      <c r="G49" s="23"/>
      <c r="H49" s="668"/>
      <c r="I49" s="668"/>
      <c r="J49" s="28"/>
      <c r="K49" s="25"/>
      <c r="L49" s="22"/>
      <c r="M49" s="12"/>
      <c r="N49" s="25"/>
      <c r="O49" s="22"/>
      <c r="P49" s="12"/>
      <c r="Q49" s="25"/>
      <c r="R49" s="2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12"/>
      <c r="E50" s="12"/>
      <c r="F50" s="12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21.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29"/>
      <c r="L51" s="30"/>
      <c r="M51" s="12"/>
      <c r="N51" s="29"/>
      <c r="O51" s="30"/>
      <c r="P51" s="12"/>
      <c r="Q51" s="29"/>
      <c r="R51" s="3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2"/>
      <c r="F66" s="12"/>
    </row>
    <row r="67" spans="1:29">
      <c r="A67" s="12"/>
      <c r="B67" s="12"/>
      <c r="C67" s="12"/>
      <c r="D67" s="12"/>
      <c r="E67" s="12"/>
      <c r="F67" s="12"/>
    </row>
  </sheetData>
  <mergeCells count="204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26:I26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AB9" sqref="AB9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6.4" customHeight="1" thickBot="1">
      <c r="A1" s="12"/>
      <c r="B1" s="12"/>
      <c r="C1" s="12"/>
      <c r="D1" s="691" t="s">
        <v>67</v>
      </c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21.6" thickBot="1">
      <c r="A2" s="12"/>
      <c r="B2" s="12"/>
      <c r="C2" s="12"/>
      <c r="D2" s="12"/>
      <c r="E2" s="119"/>
      <c r="F2" s="119"/>
      <c r="G2" s="248" t="s">
        <v>24</v>
      </c>
      <c r="H2" s="246" t="s">
        <v>65</v>
      </c>
      <c r="I2" s="246" t="s">
        <v>66</v>
      </c>
      <c r="J2" s="249"/>
      <c r="K2" s="250">
        <v>1</v>
      </c>
      <c r="L2" s="250">
        <v>2</v>
      </c>
      <c r="M2" s="250">
        <v>3</v>
      </c>
      <c r="N2" s="250">
        <v>4</v>
      </c>
      <c r="O2" s="250">
        <v>5</v>
      </c>
      <c r="P2" s="247"/>
      <c r="Q2" s="250">
        <v>6</v>
      </c>
      <c r="R2" s="250">
        <v>7</v>
      </c>
      <c r="S2" s="250">
        <v>8</v>
      </c>
      <c r="T2" s="250">
        <v>9</v>
      </c>
      <c r="U2" s="251">
        <v>10</v>
      </c>
      <c r="V2" s="112"/>
      <c r="W2" s="160"/>
      <c r="X2" s="160"/>
      <c r="Y2" s="160"/>
      <c r="Z2" s="160"/>
      <c r="AA2" s="160"/>
      <c r="AB2" s="156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18.600000000000001">
      <c r="A3" s="12"/>
      <c r="B3" s="12"/>
      <c r="C3" s="12"/>
      <c r="D3" s="15">
        <v>1</v>
      </c>
      <c r="E3" s="165" t="s">
        <v>57</v>
      </c>
      <c r="F3" s="166"/>
      <c r="G3" s="200">
        <v>42081</v>
      </c>
      <c r="H3" s="201">
        <v>2010</v>
      </c>
      <c r="I3" s="202">
        <f t="shared" ref="I3:I33" si="0">SUM(P3+V3)</f>
        <v>1482</v>
      </c>
      <c r="J3" s="203"/>
      <c r="K3" s="204">
        <v>148</v>
      </c>
      <c r="L3" s="204">
        <v>148</v>
      </c>
      <c r="M3" s="204">
        <v>146</v>
      </c>
      <c r="N3" s="204">
        <v>148</v>
      </c>
      <c r="O3" s="204">
        <v>144</v>
      </c>
      <c r="P3" s="202">
        <f t="shared" ref="P3:P33" si="1">SUM(K3:O3)</f>
        <v>734</v>
      </c>
      <c r="Q3" s="204">
        <v>148</v>
      </c>
      <c r="R3" s="204">
        <v>152</v>
      </c>
      <c r="S3" s="204">
        <v>152</v>
      </c>
      <c r="T3" s="204">
        <v>148</v>
      </c>
      <c r="U3" s="204">
        <v>148</v>
      </c>
      <c r="V3" s="167">
        <f t="shared" ref="V3:V33" si="2">SUM(Q3:U3)</f>
        <v>748</v>
      </c>
      <c r="W3" s="157"/>
      <c r="X3" s="157"/>
      <c r="Y3" s="157"/>
      <c r="Z3" s="157"/>
      <c r="AA3" s="157"/>
      <c r="AB3" s="158"/>
      <c r="AC3" s="12"/>
      <c r="AD3" s="12"/>
      <c r="AE3" s="12"/>
      <c r="AF3" s="12"/>
      <c r="AG3" s="12"/>
      <c r="AH3" s="12"/>
      <c r="AI3" s="12"/>
      <c r="AJ3" s="12"/>
      <c r="AK3" s="12"/>
    </row>
    <row r="4" spans="1:37" ht="18.600000000000001">
      <c r="A4" s="12"/>
      <c r="B4" s="12"/>
      <c r="C4" s="12"/>
      <c r="D4" s="14">
        <v>2</v>
      </c>
      <c r="E4" s="168" t="s">
        <v>58</v>
      </c>
      <c r="F4" s="87"/>
      <c r="G4" s="161">
        <v>42754</v>
      </c>
      <c r="H4" s="162">
        <v>2017</v>
      </c>
      <c r="I4" s="303">
        <f t="shared" si="0"/>
        <v>1471</v>
      </c>
      <c r="J4" s="163"/>
      <c r="K4" s="164">
        <v>147</v>
      </c>
      <c r="L4" s="164">
        <v>148</v>
      </c>
      <c r="M4" s="164">
        <v>148</v>
      </c>
      <c r="N4" s="164">
        <v>144</v>
      </c>
      <c r="O4" s="164">
        <v>148</v>
      </c>
      <c r="P4" s="303">
        <f t="shared" si="1"/>
        <v>735</v>
      </c>
      <c r="Q4" s="164">
        <v>148</v>
      </c>
      <c r="R4" s="164">
        <v>144</v>
      </c>
      <c r="S4" s="164">
        <v>148</v>
      </c>
      <c r="T4" s="164">
        <v>148</v>
      </c>
      <c r="U4" s="164">
        <v>148</v>
      </c>
      <c r="V4" s="169">
        <f t="shared" si="2"/>
        <v>736</v>
      </c>
      <c r="W4" s="159"/>
      <c r="X4" s="157"/>
      <c r="Y4" s="157"/>
      <c r="Z4" s="157"/>
      <c r="AA4" s="157"/>
      <c r="AB4" s="158"/>
      <c r="AC4" s="12"/>
      <c r="AD4" s="12"/>
      <c r="AE4" s="12"/>
      <c r="AF4" s="12"/>
      <c r="AG4" s="12"/>
      <c r="AH4" s="12"/>
      <c r="AI4" s="12"/>
      <c r="AJ4" s="12"/>
      <c r="AK4" s="12"/>
    </row>
    <row r="5" spans="1:37" ht="18.600000000000001">
      <c r="A5" s="12"/>
      <c r="B5" s="12"/>
      <c r="C5" s="12"/>
      <c r="D5" s="15">
        <v>3</v>
      </c>
      <c r="E5" s="168" t="s">
        <v>31</v>
      </c>
      <c r="F5" s="87"/>
      <c r="G5" s="161">
        <v>43405</v>
      </c>
      <c r="H5" s="162">
        <v>2018</v>
      </c>
      <c r="I5" s="303">
        <f t="shared" si="0"/>
        <v>1458</v>
      </c>
      <c r="J5" s="163"/>
      <c r="K5" s="164">
        <v>140</v>
      </c>
      <c r="L5" s="164">
        <v>144</v>
      </c>
      <c r="M5" s="164">
        <v>152</v>
      </c>
      <c r="N5" s="164">
        <v>144</v>
      </c>
      <c r="O5" s="164">
        <v>142</v>
      </c>
      <c r="P5" s="303">
        <f t="shared" si="1"/>
        <v>722</v>
      </c>
      <c r="Q5" s="164">
        <v>148</v>
      </c>
      <c r="R5" s="164">
        <v>148</v>
      </c>
      <c r="S5" s="164">
        <v>148</v>
      </c>
      <c r="T5" s="164">
        <v>148</v>
      </c>
      <c r="U5" s="164">
        <v>144</v>
      </c>
      <c r="V5" s="169">
        <f t="shared" si="2"/>
        <v>736</v>
      </c>
      <c r="W5" s="157"/>
      <c r="X5" s="157"/>
      <c r="Y5" s="157"/>
      <c r="Z5" s="157"/>
      <c r="AA5" s="157"/>
      <c r="AB5" s="158"/>
      <c r="AC5" s="12"/>
      <c r="AD5" s="12"/>
      <c r="AE5" s="12"/>
      <c r="AF5" s="12"/>
      <c r="AG5" s="12"/>
      <c r="AH5" s="12"/>
      <c r="AI5" s="12"/>
      <c r="AJ5" s="12"/>
      <c r="AK5" s="12"/>
    </row>
    <row r="6" spans="1:37" ht="18.600000000000001">
      <c r="A6" s="12"/>
      <c r="B6" s="12"/>
      <c r="C6" s="12"/>
      <c r="D6" s="14">
        <v>4</v>
      </c>
      <c r="E6" s="168" t="s">
        <v>27</v>
      </c>
      <c r="F6" s="87"/>
      <c r="G6" s="161">
        <v>42283</v>
      </c>
      <c r="H6" s="162">
        <v>2005</v>
      </c>
      <c r="I6" s="303">
        <f t="shared" si="0"/>
        <v>1455</v>
      </c>
      <c r="J6" s="163"/>
      <c r="K6" s="164">
        <v>144</v>
      </c>
      <c r="L6" s="164">
        <v>144</v>
      </c>
      <c r="M6" s="164">
        <v>148</v>
      </c>
      <c r="N6" s="164">
        <v>148</v>
      </c>
      <c r="O6" s="164">
        <v>144</v>
      </c>
      <c r="P6" s="303">
        <f t="shared" si="1"/>
        <v>728</v>
      </c>
      <c r="Q6" s="164">
        <v>144</v>
      </c>
      <c r="R6" s="164">
        <v>144</v>
      </c>
      <c r="S6" s="164">
        <v>147</v>
      </c>
      <c r="T6" s="164">
        <v>148</v>
      </c>
      <c r="U6" s="164">
        <v>144</v>
      </c>
      <c r="V6" s="169">
        <f t="shared" si="2"/>
        <v>727</v>
      </c>
      <c r="W6" s="159"/>
      <c r="X6" s="157"/>
      <c r="Y6" s="157"/>
      <c r="Z6" s="157"/>
      <c r="AA6" s="157"/>
      <c r="AB6" s="158"/>
      <c r="AC6" s="12"/>
      <c r="AD6" s="12"/>
      <c r="AE6" s="12"/>
      <c r="AF6" s="12"/>
      <c r="AG6" s="12"/>
      <c r="AH6" s="12"/>
      <c r="AI6" s="12"/>
      <c r="AJ6" s="12"/>
      <c r="AK6" s="12"/>
    </row>
    <row r="7" spans="1:37" ht="18.600000000000001">
      <c r="A7" s="12"/>
      <c r="B7" s="12"/>
      <c r="C7" s="12"/>
      <c r="D7" s="15">
        <v>5</v>
      </c>
      <c r="E7" s="168" t="s">
        <v>30</v>
      </c>
      <c r="F7" s="87"/>
      <c r="G7" s="161">
        <v>43027</v>
      </c>
      <c r="H7" s="162">
        <v>2017</v>
      </c>
      <c r="I7" s="303">
        <f t="shared" si="0"/>
        <v>1455</v>
      </c>
      <c r="J7" s="163"/>
      <c r="K7" s="164">
        <v>150</v>
      </c>
      <c r="L7" s="164">
        <v>140</v>
      </c>
      <c r="M7" s="164">
        <v>148</v>
      </c>
      <c r="N7" s="164">
        <v>148</v>
      </c>
      <c r="O7" s="164">
        <v>144</v>
      </c>
      <c r="P7" s="303">
        <f t="shared" si="1"/>
        <v>730</v>
      </c>
      <c r="Q7" s="164">
        <v>145</v>
      </c>
      <c r="R7" s="164">
        <v>144</v>
      </c>
      <c r="S7" s="164">
        <v>144</v>
      </c>
      <c r="T7" s="164">
        <v>148</v>
      </c>
      <c r="U7" s="164">
        <v>144</v>
      </c>
      <c r="V7" s="169">
        <f t="shared" si="2"/>
        <v>725</v>
      </c>
      <c r="W7" s="159"/>
      <c r="X7" s="157"/>
      <c r="Y7" s="157"/>
      <c r="Z7" s="157"/>
      <c r="AA7" s="157"/>
      <c r="AB7" s="158"/>
      <c r="AC7" s="12"/>
      <c r="AD7" s="12"/>
      <c r="AE7" s="12"/>
      <c r="AF7" s="12"/>
      <c r="AG7" s="12"/>
      <c r="AH7" s="12"/>
      <c r="AI7" s="12"/>
      <c r="AJ7" s="12"/>
      <c r="AK7" s="12"/>
    </row>
    <row r="8" spans="1:37" ht="18.600000000000001">
      <c r="A8" s="12"/>
      <c r="B8" s="12"/>
      <c r="C8" s="12"/>
      <c r="D8" s="14">
        <v>6</v>
      </c>
      <c r="E8" s="168" t="s">
        <v>26</v>
      </c>
      <c r="F8" s="87"/>
      <c r="G8" s="161">
        <v>43510</v>
      </c>
      <c r="H8" s="162">
        <v>2019</v>
      </c>
      <c r="I8" s="303">
        <f t="shared" si="0"/>
        <v>1447</v>
      </c>
      <c r="J8" s="163"/>
      <c r="K8" s="164">
        <v>143</v>
      </c>
      <c r="L8" s="164">
        <v>144</v>
      </c>
      <c r="M8" s="164">
        <v>150</v>
      </c>
      <c r="N8" s="164">
        <v>148</v>
      </c>
      <c r="O8" s="164">
        <v>148</v>
      </c>
      <c r="P8" s="303">
        <f t="shared" si="1"/>
        <v>733</v>
      </c>
      <c r="Q8" s="164">
        <v>140</v>
      </c>
      <c r="R8" s="164">
        <v>144</v>
      </c>
      <c r="S8" s="164">
        <v>142</v>
      </c>
      <c r="T8" s="164">
        <v>142</v>
      </c>
      <c r="U8" s="164">
        <v>146</v>
      </c>
      <c r="V8" s="169">
        <f t="shared" si="2"/>
        <v>714</v>
      </c>
      <c r="W8" s="159"/>
      <c r="X8" s="159"/>
      <c r="Y8" s="159"/>
      <c r="Z8" s="159"/>
      <c r="AA8" s="157"/>
      <c r="AB8" s="158"/>
      <c r="AC8" s="12"/>
      <c r="AD8" s="12"/>
      <c r="AE8" s="12"/>
      <c r="AF8" s="12"/>
      <c r="AG8" s="12"/>
      <c r="AH8" s="12"/>
      <c r="AI8" s="12"/>
      <c r="AJ8" s="12"/>
      <c r="AK8" s="12"/>
    </row>
    <row r="9" spans="1:37" ht="18.600000000000001">
      <c r="A9" s="12"/>
      <c r="B9" s="12"/>
      <c r="C9" s="12"/>
      <c r="D9" s="15">
        <v>7</v>
      </c>
      <c r="E9" s="168" t="s">
        <v>28</v>
      </c>
      <c r="F9" s="87"/>
      <c r="G9" s="161">
        <v>42293</v>
      </c>
      <c r="H9" s="162">
        <v>2008</v>
      </c>
      <c r="I9" s="303">
        <f t="shared" si="0"/>
        <v>1441</v>
      </c>
      <c r="J9" s="163"/>
      <c r="K9" s="164">
        <v>145</v>
      </c>
      <c r="L9" s="164">
        <v>148</v>
      </c>
      <c r="M9" s="164">
        <v>146</v>
      </c>
      <c r="N9" s="164">
        <v>140</v>
      </c>
      <c r="O9" s="164">
        <v>142</v>
      </c>
      <c r="P9" s="303">
        <f t="shared" si="1"/>
        <v>721</v>
      </c>
      <c r="Q9" s="164">
        <v>144</v>
      </c>
      <c r="R9" s="164">
        <v>144</v>
      </c>
      <c r="S9" s="164">
        <v>144</v>
      </c>
      <c r="T9" s="164">
        <v>144</v>
      </c>
      <c r="U9" s="164">
        <v>144</v>
      </c>
      <c r="V9" s="169">
        <f t="shared" si="2"/>
        <v>720</v>
      </c>
      <c r="W9" s="159"/>
      <c r="X9" s="157"/>
      <c r="Y9" s="157"/>
      <c r="Z9" s="157"/>
      <c r="AA9" s="157"/>
      <c r="AB9" s="158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8.600000000000001">
      <c r="A10" s="12"/>
      <c r="B10" s="12"/>
      <c r="C10" s="12"/>
      <c r="D10" s="14">
        <v>8</v>
      </c>
      <c r="E10" s="168" t="s">
        <v>45</v>
      </c>
      <c r="F10" s="87"/>
      <c r="G10" s="161">
        <v>42256</v>
      </c>
      <c r="H10" s="162">
        <v>2004</v>
      </c>
      <c r="I10" s="303">
        <f t="shared" si="0"/>
        <v>1439</v>
      </c>
      <c r="J10" s="163"/>
      <c r="K10" s="164">
        <v>140</v>
      </c>
      <c r="L10" s="164">
        <v>144</v>
      </c>
      <c r="M10" s="164">
        <v>140</v>
      </c>
      <c r="N10" s="164">
        <v>147</v>
      </c>
      <c r="O10" s="164">
        <v>140</v>
      </c>
      <c r="P10" s="303">
        <f t="shared" si="1"/>
        <v>711</v>
      </c>
      <c r="Q10" s="164">
        <v>148</v>
      </c>
      <c r="R10" s="164">
        <v>148</v>
      </c>
      <c r="S10" s="164">
        <v>140</v>
      </c>
      <c r="T10" s="164">
        <v>144</v>
      </c>
      <c r="U10" s="164">
        <v>148</v>
      </c>
      <c r="V10" s="169">
        <f t="shared" si="2"/>
        <v>728</v>
      </c>
      <c r="W10" s="157"/>
      <c r="X10" s="157"/>
      <c r="Y10" s="157"/>
      <c r="Z10" s="157"/>
      <c r="AA10" s="157"/>
      <c r="AB10" s="158"/>
      <c r="AC10" s="12"/>
      <c r="AD10" s="12"/>
      <c r="AE10" s="12"/>
      <c r="AF10" s="12"/>
      <c r="AG10" s="12"/>
      <c r="AH10" s="12"/>
      <c r="AI10" s="12"/>
      <c r="AJ10" s="12"/>
      <c r="AK10" s="12"/>
    </row>
    <row r="11" spans="1:37" ht="18.600000000000001">
      <c r="A11" s="12"/>
      <c r="B11" s="12"/>
      <c r="C11" s="12"/>
      <c r="D11" s="15">
        <v>9</v>
      </c>
      <c r="E11" s="168" t="s">
        <v>53</v>
      </c>
      <c r="F11" s="87"/>
      <c r="G11" s="161">
        <v>42278</v>
      </c>
      <c r="H11" s="162">
        <v>2015</v>
      </c>
      <c r="I11" s="303">
        <f t="shared" si="0"/>
        <v>1437</v>
      </c>
      <c r="J11" s="163"/>
      <c r="K11" s="164">
        <v>148</v>
      </c>
      <c r="L11" s="164">
        <v>144</v>
      </c>
      <c r="M11" s="164">
        <v>127</v>
      </c>
      <c r="N11" s="164">
        <v>148</v>
      </c>
      <c r="O11" s="164">
        <v>144</v>
      </c>
      <c r="P11" s="303">
        <f t="shared" si="1"/>
        <v>711</v>
      </c>
      <c r="Q11" s="164">
        <v>140</v>
      </c>
      <c r="R11" s="164">
        <v>144</v>
      </c>
      <c r="S11" s="164">
        <v>150</v>
      </c>
      <c r="T11" s="164">
        <v>144</v>
      </c>
      <c r="U11" s="164">
        <v>148</v>
      </c>
      <c r="V11" s="169">
        <f t="shared" si="2"/>
        <v>726</v>
      </c>
      <c r="W11" s="159"/>
      <c r="X11" s="157"/>
      <c r="Y11" s="157"/>
      <c r="Z11" s="157"/>
      <c r="AA11" s="157"/>
      <c r="AB11" s="158"/>
      <c r="AC11" s="12"/>
      <c r="AD11" s="12"/>
      <c r="AE11" s="12"/>
      <c r="AF11" s="12"/>
      <c r="AG11" s="12"/>
      <c r="AH11" s="12"/>
      <c r="AI11" s="12"/>
      <c r="AJ11" s="12"/>
      <c r="AK11" s="12"/>
    </row>
    <row r="12" spans="1:37" ht="18.600000000000001">
      <c r="A12" s="12"/>
      <c r="B12" s="12"/>
      <c r="C12" s="12"/>
      <c r="D12" s="14">
        <v>10</v>
      </c>
      <c r="E12" s="305" t="s">
        <v>76</v>
      </c>
      <c r="F12" s="87"/>
      <c r="G12" s="161">
        <v>44822</v>
      </c>
      <c r="H12" s="306">
        <v>2012</v>
      </c>
      <c r="I12" s="303">
        <f t="shared" si="0"/>
        <v>1436</v>
      </c>
      <c r="J12" s="231"/>
      <c r="K12" s="232">
        <v>140</v>
      </c>
      <c r="L12" s="232">
        <v>144</v>
      </c>
      <c r="M12" s="232">
        <v>140</v>
      </c>
      <c r="N12" s="232">
        <v>140</v>
      </c>
      <c r="O12" s="232">
        <v>144</v>
      </c>
      <c r="P12" s="303">
        <f t="shared" si="1"/>
        <v>708</v>
      </c>
      <c r="Q12" s="304">
        <v>144</v>
      </c>
      <c r="R12" s="304">
        <v>144</v>
      </c>
      <c r="S12" s="304">
        <v>148</v>
      </c>
      <c r="T12" s="304">
        <v>144</v>
      </c>
      <c r="U12" s="304">
        <v>148</v>
      </c>
      <c r="V12" s="169">
        <f t="shared" si="2"/>
        <v>728</v>
      </c>
      <c r="W12" s="157"/>
      <c r="X12" s="157"/>
      <c r="Y12" s="157"/>
      <c r="Z12" s="157"/>
      <c r="AA12" s="157"/>
      <c r="AB12" s="158"/>
      <c r="AC12" s="12"/>
      <c r="AD12" s="12"/>
      <c r="AE12" s="12"/>
      <c r="AF12" s="12"/>
      <c r="AG12" s="12"/>
      <c r="AH12" s="12"/>
      <c r="AI12" s="12"/>
      <c r="AJ12" s="12"/>
      <c r="AK12" s="12"/>
    </row>
    <row r="13" spans="1:37" ht="18.600000000000001">
      <c r="A13" s="12"/>
      <c r="B13" s="12"/>
      <c r="C13" s="12"/>
      <c r="D13" s="15">
        <v>11</v>
      </c>
      <c r="E13" s="168" t="s">
        <v>3</v>
      </c>
      <c r="F13" s="87"/>
      <c r="G13" s="161">
        <v>42279</v>
      </c>
      <c r="H13" s="162">
        <v>2008</v>
      </c>
      <c r="I13" s="303">
        <f t="shared" si="0"/>
        <v>1434</v>
      </c>
      <c r="J13" s="163"/>
      <c r="K13" s="164">
        <v>140</v>
      </c>
      <c r="L13" s="164">
        <v>144</v>
      </c>
      <c r="M13" s="164">
        <v>140</v>
      </c>
      <c r="N13" s="164">
        <v>144</v>
      </c>
      <c r="O13" s="164">
        <v>148</v>
      </c>
      <c r="P13" s="303">
        <f t="shared" si="1"/>
        <v>716</v>
      </c>
      <c r="Q13" s="164">
        <v>144</v>
      </c>
      <c r="R13" s="164">
        <v>140</v>
      </c>
      <c r="S13" s="164">
        <v>146</v>
      </c>
      <c r="T13" s="164">
        <v>144</v>
      </c>
      <c r="U13" s="164">
        <v>144</v>
      </c>
      <c r="V13" s="169">
        <f t="shared" si="2"/>
        <v>718</v>
      </c>
      <c r="W13" s="159"/>
      <c r="X13" s="157"/>
      <c r="Y13" s="157"/>
      <c r="Z13" s="157"/>
      <c r="AA13" s="157"/>
      <c r="AB13" s="158"/>
      <c r="AC13" s="12"/>
      <c r="AD13" s="12"/>
      <c r="AE13" s="12"/>
      <c r="AF13" s="12"/>
      <c r="AG13" s="12"/>
      <c r="AH13" s="12"/>
      <c r="AI13" s="12"/>
      <c r="AJ13" s="12"/>
      <c r="AK13" s="12"/>
    </row>
    <row r="14" spans="1:37" ht="18.600000000000001">
      <c r="A14" s="12"/>
      <c r="B14" s="12"/>
      <c r="C14" s="12"/>
      <c r="D14" s="14">
        <v>12</v>
      </c>
      <c r="E14" s="168" t="s">
        <v>43</v>
      </c>
      <c r="F14" s="87"/>
      <c r="G14" s="161">
        <v>43146</v>
      </c>
      <c r="H14" s="162">
        <v>2018</v>
      </c>
      <c r="I14" s="303">
        <f t="shared" si="0"/>
        <v>1426</v>
      </c>
      <c r="J14" s="163"/>
      <c r="K14" s="164">
        <v>148</v>
      </c>
      <c r="L14" s="164">
        <v>143</v>
      </c>
      <c r="M14" s="164">
        <v>144</v>
      </c>
      <c r="N14" s="164">
        <v>144</v>
      </c>
      <c r="O14" s="164">
        <v>144</v>
      </c>
      <c r="P14" s="303">
        <f t="shared" si="1"/>
        <v>723</v>
      </c>
      <c r="Q14" s="164">
        <v>148</v>
      </c>
      <c r="R14" s="164">
        <v>144</v>
      </c>
      <c r="S14" s="164">
        <v>140</v>
      </c>
      <c r="T14" s="164">
        <v>144</v>
      </c>
      <c r="U14" s="164">
        <v>127</v>
      </c>
      <c r="V14" s="169">
        <f t="shared" si="2"/>
        <v>703</v>
      </c>
      <c r="W14" s="159"/>
      <c r="X14" s="157"/>
      <c r="Y14" s="157"/>
      <c r="Z14" s="157"/>
      <c r="AA14" s="157"/>
      <c r="AB14" s="158"/>
      <c r="AC14" s="12"/>
      <c r="AD14" s="12"/>
      <c r="AE14" s="12"/>
      <c r="AF14" s="12"/>
      <c r="AG14" s="12"/>
      <c r="AH14" s="12"/>
      <c r="AI14" s="12"/>
      <c r="AJ14" s="12"/>
      <c r="AK14" s="12"/>
    </row>
    <row r="15" spans="1:37" ht="18.600000000000001">
      <c r="A15" s="12"/>
      <c r="B15" s="12"/>
      <c r="C15" s="12"/>
      <c r="D15" s="15">
        <v>13</v>
      </c>
      <c r="E15" s="168" t="s">
        <v>32</v>
      </c>
      <c r="F15" s="87"/>
      <c r="G15" s="161">
        <v>42092</v>
      </c>
      <c r="H15" s="162">
        <v>2007</v>
      </c>
      <c r="I15" s="303">
        <f t="shared" si="0"/>
        <v>1413</v>
      </c>
      <c r="J15" s="163"/>
      <c r="K15" s="164">
        <v>140</v>
      </c>
      <c r="L15" s="164">
        <v>142</v>
      </c>
      <c r="M15" s="164">
        <v>140</v>
      </c>
      <c r="N15" s="164">
        <v>140</v>
      </c>
      <c r="O15" s="164">
        <v>140</v>
      </c>
      <c r="P15" s="303">
        <f t="shared" si="1"/>
        <v>702</v>
      </c>
      <c r="Q15" s="164">
        <v>144</v>
      </c>
      <c r="R15" s="164">
        <v>140</v>
      </c>
      <c r="S15" s="164">
        <v>144</v>
      </c>
      <c r="T15" s="164">
        <v>140</v>
      </c>
      <c r="U15" s="164">
        <v>143</v>
      </c>
      <c r="V15" s="169">
        <f t="shared" si="2"/>
        <v>711</v>
      </c>
      <c r="W15" s="159"/>
      <c r="X15" s="157"/>
      <c r="Y15" s="157"/>
      <c r="Z15" s="157"/>
      <c r="AA15" s="157"/>
      <c r="AB15" s="158"/>
      <c r="AC15" s="12"/>
      <c r="AD15" s="12"/>
      <c r="AE15" s="12"/>
      <c r="AF15" s="12"/>
      <c r="AG15" s="12"/>
      <c r="AH15" s="12"/>
      <c r="AI15" s="12"/>
      <c r="AJ15" s="12"/>
      <c r="AK15" s="12"/>
    </row>
    <row r="16" spans="1:37" ht="18.600000000000001">
      <c r="A16" s="12"/>
      <c r="B16" s="12"/>
      <c r="C16" s="12"/>
      <c r="D16" s="14">
        <v>14</v>
      </c>
      <c r="E16" s="168" t="s">
        <v>25</v>
      </c>
      <c r="F16" s="87"/>
      <c r="G16" s="161">
        <v>43580</v>
      </c>
      <c r="H16" s="162">
        <v>2019</v>
      </c>
      <c r="I16" s="303">
        <f t="shared" si="0"/>
        <v>1409</v>
      </c>
      <c r="J16" s="163"/>
      <c r="K16" s="164">
        <v>140</v>
      </c>
      <c r="L16" s="164">
        <v>131</v>
      </c>
      <c r="M16" s="164">
        <v>142</v>
      </c>
      <c r="N16" s="164">
        <v>144</v>
      </c>
      <c r="O16" s="164">
        <v>140</v>
      </c>
      <c r="P16" s="303">
        <f t="shared" si="1"/>
        <v>697</v>
      </c>
      <c r="Q16" s="164">
        <v>140</v>
      </c>
      <c r="R16" s="164">
        <v>140</v>
      </c>
      <c r="S16" s="164">
        <v>144</v>
      </c>
      <c r="T16" s="164">
        <v>144</v>
      </c>
      <c r="U16" s="164">
        <v>144</v>
      </c>
      <c r="V16" s="169">
        <f t="shared" si="2"/>
        <v>712</v>
      </c>
      <c r="W16" s="159"/>
      <c r="X16" s="157"/>
      <c r="Y16" s="157"/>
      <c r="Z16" s="157"/>
      <c r="AA16" s="157"/>
      <c r="AB16" s="158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18.600000000000001">
      <c r="A17" s="12"/>
      <c r="B17" s="12"/>
      <c r="C17" s="12"/>
      <c r="D17" s="15">
        <v>15</v>
      </c>
      <c r="E17" s="168" t="s">
        <v>54</v>
      </c>
      <c r="F17" s="87"/>
      <c r="G17" s="161">
        <v>42347</v>
      </c>
      <c r="H17" s="162">
        <v>2010</v>
      </c>
      <c r="I17" s="303">
        <f t="shared" si="0"/>
        <v>1405</v>
      </c>
      <c r="J17" s="163"/>
      <c r="K17" s="164">
        <v>140</v>
      </c>
      <c r="L17" s="164">
        <v>142</v>
      </c>
      <c r="M17" s="164">
        <v>144</v>
      </c>
      <c r="N17" s="164">
        <v>145</v>
      </c>
      <c r="O17" s="164">
        <v>141</v>
      </c>
      <c r="P17" s="303">
        <f t="shared" si="1"/>
        <v>712</v>
      </c>
      <c r="Q17" s="164">
        <v>140</v>
      </c>
      <c r="R17" s="164">
        <v>142</v>
      </c>
      <c r="S17" s="164">
        <v>140</v>
      </c>
      <c r="T17" s="164">
        <v>142</v>
      </c>
      <c r="U17" s="164">
        <v>129</v>
      </c>
      <c r="V17" s="169">
        <f t="shared" si="2"/>
        <v>693</v>
      </c>
      <c r="W17" s="159"/>
      <c r="X17" s="157"/>
      <c r="Y17" s="157"/>
      <c r="Z17" s="157"/>
      <c r="AA17" s="157"/>
      <c r="AB17" s="158"/>
      <c r="AC17" s="12"/>
      <c r="AD17" s="12"/>
      <c r="AE17" s="12"/>
      <c r="AF17" s="12"/>
      <c r="AG17" s="12"/>
      <c r="AH17" s="12"/>
      <c r="AI17" s="12"/>
      <c r="AJ17" s="12"/>
      <c r="AK17" s="12"/>
    </row>
    <row r="18" spans="1:37" ht="18.600000000000001">
      <c r="A18" s="12"/>
      <c r="B18" s="12"/>
      <c r="C18" s="12"/>
      <c r="D18" s="14">
        <v>16</v>
      </c>
      <c r="E18" s="168" t="s">
        <v>62</v>
      </c>
      <c r="F18" s="87"/>
      <c r="G18" s="161">
        <v>44847</v>
      </c>
      <c r="H18" s="162">
        <v>2022</v>
      </c>
      <c r="I18" s="303">
        <f t="shared" si="0"/>
        <v>1395</v>
      </c>
      <c r="J18" s="163"/>
      <c r="K18" s="164">
        <v>140</v>
      </c>
      <c r="L18" s="164">
        <v>140</v>
      </c>
      <c r="M18" s="164">
        <v>144</v>
      </c>
      <c r="N18" s="164">
        <v>140</v>
      </c>
      <c r="O18" s="164">
        <v>140</v>
      </c>
      <c r="P18" s="303">
        <f t="shared" si="1"/>
        <v>704</v>
      </c>
      <c r="Q18" s="164">
        <v>144</v>
      </c>
      <c r="R18" s="164">
        <v>123</v>
      </c>
      <c r="S18" s="164">
        <v>140</v>
      </c>
      <c r="T18" s="164">
        <v>140</v>
      </c>
      <c r="U18" s="164">
        <v>144</v>
      </c>
      <c r="V18" s="169">
        <f t="shared" si="2"/>
        <v>691</v>
      </c>
      <c r="W18" s="159"/>
      <c r="X18" s="157"/>
      <c r="Y18" s="157"/>
      <c r="Z18" s="157"/>
      <c r="AA18" s="157"/>
      <c r="AB18" s="158"/>
      <c r="AC18" s="12"/>
      <c r="AD18" s="12"/>
      <c r="AE18" s="12"/>
      <c r="AF18" s="12"/>
      <c r="AG18" s="12"/>
      <c r="AH18" s="12"/>
      <c r="AI18" s="12"/>
      <c r="AJ18" s="12"/>
      <c r="AK18" s="12"/>
    </row>
    <row r="19" spans="1:37" ht="18.600000000000001">
      <c r="A19" s="12"/>
      <c r="B19" s="12"/>
      <c r="C19" s="12"/>
      <c r="D19" s="15">
        <v>17</v>
      </c>
      <c r="E19" s="168" t="s">
        <v>13</v>
      </c>
      <c r="F19" s="87"/>
      <c r="G19" s="161">
        <v>42446</v>
      </c>
      <c r="H19" s="162">
        <v>2016</v>
      </c>
      <c r="I19" s="303">
        <f t="shared" si="0"/>
        <v>1393</v>
      </c>
      <c r="J19" s="163"/>
      <c r="K19" s="164">
        <v>142</v>
      </c>
      <c r="L19" s="164">
        <v>143</v>
      </c>
      <c r="M19" s="164">
        <v>143</v>
      </c>
      <c r="N19" s="164">
        <v>142</v>
      </c>
      <c r="O19" s="164">
        <v>144</v>
      </c>
      <c r="P19" s="303">
        <f t="shared" si="1"/>
        <v>714</v>
      </c>
      <c r="Q19" s="164">
        <v>144</v>
      </c>
      <c r="R19" s="164">
        <v>143</v>
      </c>
      <c r="S19" s="164">
        <v>124</v>
      </c>
      <c r="T19" s="164">
        <v>128</v>
      </c>
      <c r="U19" s="164">
        <v>140</v>
      </c>
      <c r="V19" s="169">
        <f t="shared" si="2"/>
        <v>679</v>
      </c>
      <c r="W19" s="159"/>
      <c r="X19" s="157"/>
      <c r="Y19" s="157"/>
      <c r="Z19" s="157"/>
      <c r="AA19" s="157"/>
      <c r="AB19" s="158"/>
      <c r="AC19" s="12"/>
      <c r="AD19" s="12"/>
      <c r="AE19" s="12"/>
      <c r="AF19" s="12"/>
      <c r="AG19" s="12"/>
      <c r="AH19" s="12"/>
      <c r="AI19" s="12"/>
      <c r="AJ19" s="12"/>
      <c r="AK19" s="12"/>
    </row>
    <row r="20" spans="1:37" ht="18.600000000000001">
      <c r="A20" s="12"/>
      <c r="B20" s="12"/>
      <c r="C20" s="12"/>
      <c r="D20" s="14">
        <v>18</v>
      </c>
      <c r="E20" s="168" t="s">
        <v>39</v>
      </c>
      <c r="F20" s="87"/>
      <c r="G20" s="161">
        <v>42068</v>
      </c>
      <c r="H20" s="162">
        <v>2009</v>
      </c>
      <c r="I20" s="303">
        <f t="shared" si="0"/>
        <v>1361</v>
      </c>
      <c r="J20" s="163"/>
      <c r="K20" s="164">
        <v>140</v>
      </c>
      <c r="L20" s="164">
        <v>140</v>
      </c>
      <c r="M20" s="164">
        <v>146</v>
      </c>
      <c r="N20" s="164">
        <v>124</v>
      </c>
      <c r="O20" s="164">
        <v>124</v>
      </c>
      <c r="P20" s="303">
        <f t="shared" si="1"/>
        <v>674</v>
      </c>
      <c r="Q20" s="164">
        <v>140</v>
      </c>
      <c r="R20" s="164">
        <v>142</v>
      </c>
      <c r="S20" s="164">
        <v>143</v>
      </c>
      <c r="T20" s="164">
        <v>129</v>
      </c>
      <c r="U20" s="164">
        <v>133</v>
      </c>
      <c r="V20" s="169">
        <f t="shared" si="2"/>
        <v>687</v>
      </c>
      <c r="W20" s="159"/>
      <c r="X20" s="157"/>
      <c r="Y20" s="157"/>
      <c r="Z20" s="157"/>
      <c r="AA20" s="157"/>
      <c r="AB20" s="158"/>
      <c r="AC20" s="12"/>
      <c r="AD20" s="12"/>
      <c r="AE20" s="12"/>
      <c r="AF20" s="12"/>
      <c r="AG20" s="12"/>
      <c r="AH20" s="12"/>
      <c r="AI20" s="12"/>
      <c r="AJ20" s="12"/>
      <c r="AK20" s="12"/>
    </row>
    <row r="21" spans="1:37" ht="18.600000000000001">
      <c r="A21" s="12"/>
      <c r="B21" s="12"/>
      <c r="C21" s="12"/>
      <c r="D21" s="15">
        <v>19</v>
      </c>
      <c r="E21" s="168" t="s">
        <v>33</v>
      </c>
      <c r="F21" s="87"/>
      <c r="G21" s="161">
        <v>42712</v>
      </c>
      <c r="H21" s="162">
        <v>2016</v>
      </c>
      <c r="I21" s="303">
        <f t="shared" si="0"/>
        <v>1361</v>
      </c>
      <c r="J21" s="163"/>
      <c r="K21" s="164">
        <v>123</v>
      </c>
      <c r="L21" s="164">
        <v>143</v>
      </c>
      <c r="M21" s="164">
        <v>140</v>
      </c>
      <c r="N21" s="164">
        <v>129</v>
      </c>
      <c r="O21" s="164">
        <v>148</v>
      </c>
      <c r="P21" s="303">
        <f t="shared" si="1"/>
        <v>683</v>
      </c>
      <c r="Q21" s="164">
        <v>125</v>
      </c>
      <c r="R21" s="164">
        <v>140</v>
      </c>
      <c r="S21" s="164">
        <v>140</v>
      </c>
      <c r="T21" s="164">
        <v>131</v>
      </c>
      <c r="U21" s="164">
        <v>142</v>
      </c>
      <c r="V21" s="169">
        <f t="shared" si="2"/>
        <v>678</v>
      </c>
      <c r="W21" s="159"/>
      <c r="X21" s="157"/>
      <c r="Y21" s="157"/>
      <c r="Z21" s="157"/>
      <c r="AA21" s="157"/>
      <c r="AB21" s="158"/>
      <c r="AC21" s="12"/>
      <c r="AD21" s="12"/>
      <c r="AE21" s="12"/>
      <c r="AF21" s="12"/>
      <c r="AG21" s="12"/>
      <c r="AH21" s="12"/>
      <c r="AI21" s="12"/>
      <c r="AJ21" s="12"/>
      <c r="AK21" s="12"/>
    </row>
    <row r="22" spans="1:37" ht="18.600000000000001">
      <c r="A22" s="12"/>
      <c r="B22" s="12"/>
      <c r="C22" s="12"/>
      <c r="D22" s="14">
        <v>20</v>
      </c>
      <c r="E22" s="168" t="s">
        <v>59</v>
      </c>
      <c r="F22" s="87"/>
      <c r="G22" s="161">
        <v>42817</v>
      </c>
      <c r="H22" s="162">
        <v>2017</v>
      </c>
      <c r="I22" s="303">
        <f t="shared" si="0"/>
        <v>1344</v>
      </c>
      <c r="J22" s="163"/>
      <c r="K22" s="164">
        <v>126</v>
      </c>
      <c r="L22" s="164">
        <v>116</v>
      </c>
      <c r="M22" s="164">
        <v>132</v>
      </c>
      <c r="N22" s="164">
        <v>140</v>
      </c>
      <c r="O22" s="164">
        <v>128</v>
      </c>
      <c r="P22" s="303">
        <f t="shared" si="1"/>
        <v>642</v>
      </c>
      <c r="Q22" s="164">
        <v>126</v>
      </c>
      <c r="R22" s="164">
        <v>144</v>
      </c>
      <c r="S22" s="164">
        <v>144</v>
      </c>
      <c r="T22" s="164">
        <v>144</v>
      </c>
      <c r="U22" s="164">
        <v>144</v>
      </c>
      <c r="V22" s="169">
        <f t="shared" si="2"/>
        <v>702</v>
      </c>
      <c r="W22" s="159"/>
      <c r="X22" s="157"/>
      <c r="Y22" s="157"/>
      <c r="Z22" s="157"/>
      <c r="AA22" s="157"/>
      <c r="AB22" s="158"/>
      <c r="AC22" s="12"/>
      <c r="AD22" s="12"/>
      <c r="AE22" s="12"/>
      <c r="AF22" s="12"/>
      <c r="AG22" s="12"/>
      <c r="AH22" s="12"/>
      <c r="AI22" s="12"/>
      <c r="AJ22" s="12"/>
      <c r="AK22" s="12"/>
    </row>
    <row r="23" spans="1:37" ht="18.600000000000001">
      <c r="A23" s="12"/>
      <c r="B23" s="12"/>
      <c r="C23" s="12"/>
      <c r="D23" s="15">
        <v>21</v>
      </c>
      <c r="E23" s="168" t="s">
        <v>61</v>
      </c>
      <c r="F23" s="87"/>
      <c r="G23" s="161">
        <v>42251</v>
      </c>
      <c r="H23" s="162">
        <v>2014</v>
      </c>
      <c r="I23" s="303">
        <f t="shared" si="0"/>
        <v>1337</v>
      </c>
      <c r="J23" s="163"/>
      <c r="K23" s="164">
        <v>135</v>
      </c>
      <c r="L23" s="164">
        <v>126</v>
      </c>
      <c r="M23" s="164">
        <v>126</v>
      </c>
      <c r="N23" s="164">
        <v>140</v>
      </c>
      <c r="O23" s="164">
        <v>127</v>
      </c>
      <c r="P23" s="303">
        <f t="shared" si="1"/>
        <v>654</v>
      </c>
      <c r="Q23" s="164">
        <v>143</v>
      </c>
      <c r="R23" s="164">
        <v>142</v>
      </c>
      <c r="S23" s="164">
        <v>127</v>
      </c>
      <c r="T23" s="164">
        <v>144</v>
      </c>
      <c r="U23" s="164">
        <v>127</v>
      </c>
      <c r="V23" s="169">
        <f t="shared" si="2"/>
        <v>683</v>
      </c>
      <c r="W23" s="159"/>
      <c r="X23" s="157"/>
      <c r="Y23" s="157"/>
      <c r="Z23" s="157"/>
      <c r="AA23" s="157"/>
      <c r="AB23" s="158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18.600000000000001">
      <c r="A24" s="12"/>
      <c r="B24" s="12"/>
      <c r="C24" s="12"/>
      <c r="D24" s="14">
        <v>22</v>
      </c>
      <c r="E24" s="168" t="s">
        <v>44</v>
      </c>
      <c r="F24" s="87"/>
      <c r="G24" s="161">
        <v>43523</v>
      </c>
      <c r="H24" s="162">
        <v>2019</v>
      </c>
      <c r="I24" s="303">
        <f t="shared" si="0"/>
        <v>1337</v>
      </c>
      <c r="J24" s="163"/>
      <c r="K24" s="164">
        <v>142</v>
      </c>
      <c r="L24" s="164">
        <v>128</v>
      </c>
      <c r="M24" s="164">
        <v>144</v>
      </c>
      <c r="N24" s="164">
        <v>129</v>
      </c>
      <c r="O24" s="164">
        <v>140</v>
      </c>
      <c r="P24" s="303">
        <f t="shared" si="1"/>
        <v>683</v>
      </c>
      <c r="Q24" s="164">
        <v>127</v>
      </c>
      <c r="R24" s="164">
        <v>140</v>
      </c>
      <c r="S24" s="164">
        <v>140</v>
      </c>
      <c r="T24" s="164">
        <v>124</v>
      </c>
      <c r="U24" s="164">
        <v>123</v>
      </c>
      <c r="V24" s="169">
        <f t="shared" si="2"/>
        <v>654</v>
      </c>
      <c r="W24" s="159"/>
      <c r="X24" s="157"/>
      <c r="Y24" s="157"/>
      <c r="Z24" s="157"/>
      <c r="AA24" s="157"/>
      <c r="AB24" s="158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18.600000000000001">
      <c r="A25" s="12"/>
      <c r="B25" s="12"/>
      <c r="C25" s="12"/>
      <c r="D25" s="15">
        <v>23</v>
      </c>
      <c r="E25" s="168" t="s">
        <v>69</v>
      </c>
      <c r="F25" s="87"/>
      <c r="G25" s="161">
        <v>44833</v>
      </c>
      <c r="H25" s="162">
        <v>2022</v>
      </c>
      <c r="I25" s="303">
        <f t="shared" si="0"/>
        <v>1311</v>
      </c>
      <c r="J25" s="163"/>
      <c r="K25" s="164">
        <v>132</v>
      </c>
      <c r="L25" s="164">
        <v>123</v>
      </c>
      <c r="M25" s="164">
        <v>123</v>
      </c>
      <c r="N25" s="164">
        <v>144</v>
      </c>
      <c r="O25" s="164">
        <v>140</v>
      </c>
      <c r="P25" s="303">
        <f t="shared" si="1"/>
        <v>662</v>
      </c>
      <c r="Q25" s="164">
        <v>124</v>
      </c>
      <c r="R25" s="164">
        <v>140</v>
      </c>
      <c r="S25" s="164">
        <v>114</v>
      </c>
      <c r="T25" s="164">
        <v>128</v>
      </c>
      <c r="U25" s="164">
        <v>143</v>
      </c>
      <c r="V25" s="169">
        <f t="shared" si="2"/>
        <v>649</v>
      </c>
      <c r="W25" s="159"/>
      <c r="X25" s="157"/>
      <c r="Y25" s="157"/>
      <c r="Z25" s="157"/>
      <c r="AA25" s="157"/>
      <c r="AB25" s="158"/>
      <c r="AC25" s="12"/>
      <c r="AD25" s="12"/>
      <c r="AE25" s="12"/>
      <c r="AF25" s="12"/>
      <c r="AG25" s="12"/>
      <c r="AH25" s="12"/>
      <c r="AI25" s="12"/>
      <c r="AJ25" s="12"/>
      <c r="AK25" s="12"/>
    </row>
    <row r="26" spans="1:37" ht="18.600000000000001">
      <c r="A26" s="12"/>
      <c r="B26" s="12"/>
      <c r="C26" s="12"/>
      <c r="D26" s="14">
        <v>24</v>
      </c>
      <c r="E26" s="168" t="s">
        <v>37</v>
      </c>
      <c r="F26" s="87"/>
      <c r="G26" s="161">
        <v>42118</v>
      </c>
      <c r="H26" s="162">
        <v>2007</v>
      </c>
      <c r="I26" s="303">
        <f t="shared" si="0"/>
        <v>1302</v>
      </c>
      <c r="J26" s="163"/>
      <c r="K26" s="164">
        <v>123</v>
      </c>
      <c r="L26" s="164">
        <v>128</v>
      </c>
      <c r="M26" s="164">
        <v>126</v>
      </c>
      <c r="N26" s="164">
        <v>127</v>
      </c>
      <c r="O26" s="164">
        <v>124</v>
      </c>
      <c r="P26" s="303">
        <f t="shared" si="1"/>
        <v>628</v>
      </c>
      <c r="Q26" s="164">
        <v>127</v>
      </c>
      <c r="R26" s="164">
        <v>128</v>
      </c>
      <c r="S26" s="164">
        <v>131</v>
      </c>
      <c r="T26" s="164">
        <v>140</v>
      </c>
      <c r="U26" s="164">
        <v>148</v>
      </c>
      <c r="V26" s="169">
        <f t="shared" si="2"/>
        <v>674</v>
      </c>
      <c r="W26" s="157"/>
      <c r="X26" s="157"/>
      <c r="Y26" s="157"/>
      <c r="Z26" s="157"/>
      <c r="AA26" s="157"/>
      <c r="AB26" s="158"/>
      <c r="AC26" s="12"/>
      <c r="AD26" s="12"/>
      <c r="AE26" s="12"/>
      <c r="AF26" s="12"/>
      <c r="AG26" s="12"/>
      <c r="AH26" s="12"/>
      <c r="AI26" s="12"/>
      <c r="AJ26" s="12"/>
      <c r="AK26" s="12"/>
    </row>
    <row r="27" spans="1:37" ht="18.600000000000001">
      <c r="A27" s="12"/>
      <c r="B27" s="12"/>
      <c r="C27" s="12"/>
      <c r="D27" s="15">
        <v>25</v>
      </c>
      <c r="E27" s="170" t="s">
        <v>48</v>
      </c>
      <c r="F27" s="398"/>
      <c r="G27" s="161">
        <v>42079</v>
      </c>
      <c r="H27" s="162">
        <v>2005</v>
      </c>
      <c r="I27" s="303">
        <f t="shared" si="0"/>
        <v>1284</v>
      </c>
      <c r="J27" s="163"/>
      <c r="K27" s="164">
        <v>126</v>
      </c>
      <c r="L27" s="164">
        <v>126</v>
      </c>
      <c r="M27" s="164">
        <v>109</v>
      </c>
      <c r="N27" s="164">
        <v>125</v>
      </c>
      <c r="O27" s="164">
        <v>128</v>
      </c>
      <c r="P27" s="303">
        <f t="shared" si="1"/>
        <v>614</v>
      </c>
      <c r="Q27" s="164">
        <v>127</v>
      </c>
      <c r="R27" s="164">
        <v>144</v>
      </c>
      <c r="S27" s="164">
        <v>140</v>
      </c>
      <c r="T27" s="164">
        <v>135</v>
      </c>
      <c r="U27" s="164">
        <v>124</v>
      </c>
      <c r="V27" s="169">
        <f t="shared" si="2"/>
        <v>670</v>
      </c>
      <c r="W27" s="159"/>
      <c r="X27" s="157"/>
      <c r="Y27" s="157"/>
      <c r="Z27" s="157"/>
      <c r="AA27" s="157"/>
      <c r="AB27" s="158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18.600000000000001">
      <c r="A28" s="12"/>
      <c r="B28" s="12"/>
      <c r="C28" s="12"/>
      <c r="D28" s="14">
        <v>26</v>
      </c>
      <c r="E28" s="168" t="s">
        <v>38</v>
      </c>
      <c r="F28" s="87"/>
      <c r="G28" s="161">
        <v>42307</v>
      </c>
      <c r="H28" s="162">
        <v>2008</v>
      </c>
      <c r="I28" s="303">
        <f t="shared" si="0"/>
        <v>1274</v>
      </c>
      <c r="J28" s="163"/>
      <c r="K28" s="164">
        <v>130</v>
      </c>
      <c r="L28" s="164">
        <v>120</v>
      </c>
      <c r="M28" s="164">
        <v>132</v>
      </c>
      <c r="N28" s="164">
        <v>140</v>
      </c>
      <c r="O28" s="164">
        <v>116</v>
      </c>
      <c r="P28" s="303">
        <f t="shared" si="1"/>
        <v>638</v>
      </c>
      <c r="Q28" s="164">
        <v>129</v>
      </c>
      <c r="R28" s="164">
        <v>140</v>
      </c>
      <c r="S28" s="164">
        <v>122</v>
      </c>
      <c r="T28" s="164">
        <v>123</v>
      </c>
      <c r="U28" s="164">
        <v>122</v>
      </c>
      <c r="V28" s="169">
        <f t="shared" si="2"/>
        <v>636</v>
      </c>
      <c r="W28" s="159"/>
      <c r="X28" s="157"/>
      <c r="Y28" s="157"/>
      <c r="Z28" s="157"/>
      <c r="AA28" s="157"/>
      <c r="AB28" s="158"/>
      <c r="AC28" s="12"/>
      <c r="AD28" s="12"/>
      <c r="AE28" s="12"/>
      <c r="AF28" s="12"/>
      <c r="AG28" s="12"/>
      <c r="AH28" s="12"/>
      <c r="AI28" s="12"/>
      <c r="AJ28" s="12"/>
      <c r="AK28" s="12"/>
    </row>
    <row r="29" spans="1:37" ht="18.600000000000001">
      <c r="A29" s="12"/>
      <c r="B29" s="12"/>
      <c r="C29" s="12"/>
      <c r="D29" s="15">
        <v>27</v>
      </c>
      <c r="E29" s="168" t="s">
        <v>41</v>
      </c>
      <c r="F29" s="87"/>
      <c r="G29" s="161">
        <v>43216</v>
      </c>
      <c r="H29" s="162">
        <v>2018</v>
      </c>
      <c r="I29" s="303">
        <f t="shared" si="0"/>
        <v>1204</v>
      </c>
      <c r="J29" s="163"/>
      <c r="K29" s="164">
        <v>124</v>
      </c>
      <c r="L29" s="164">
        <v>124</v>
      </c>
      <c r="M29" s="164">
        <v>142</v>
      </c>
      <c r="N29" s="164">
        <v>117</v>
      </c>
      <c r="O29" s="164">
        <v>123</v>
      </c>
      <c r="P29" s="303">
        <f t="shared" si="1"/>
        <v>630</v>
      </c>
      <c r="Q29" s="164">
        <v>105</v>
      </c>
      <c r="R29" s="164">
        <v>106</v>
      </c>
      <c r="S29" s="164">
        <v>122</v>
      </c>
      <c r="T29" s="164">
        <v>121</v>
      </c>
      <c r="U29" s="164">
        <v>120</v>
      </c>
      <c r="V29" s="169">
        <f t="shared" si="2"/>
        <v>574</v>
      </c>
      <c r="W29" s="155"/>
      <c r="X29" s="155"/>
      <c r="Y29" s="155"/>
      <c r="Z29" s="155"/>
      <c r="AA29" s="155"/>
      <c r="AB29" s="85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18.600000000000001">
      <c r="A30" s="12"/>
      <c r="B30" s="12"/>
      <c r="C30" s="12"/>
      <c r="D30" s="14">
        <v>28</v>
      </c>
      <c r="E30" s="168" t="s">
        <v>63</v>
      </c>
      <c r="F30" s="87"/>
      <c r="G30" s="161">
        <v>44847</v>
      </c>
      <c r="H30" s="162">
        <v>2022</v>
      </c>
      <c r="I30" s="303">
        <f t="shared" si="0"/>
        <v>1186</v>
      </c>
      <c r="J30" s="163"/>
      <c r="K30" s="164">
        <v>103</v>
      </c>
      <c r="L30" s="164">
        <v>103</v>
      </c>
      <c r="M30" s="164">
        <v>126</v>
      </c>
      <c r="N30" s="164">
        <v>123</v>
      </c>
      <c r="O30" s="164">
        <v>110</v>
      </c>
      <c r="P30" s="303">
        <f t="shared" si="1"/>
        <v>565</v>
      </c>
      <c r="Q30" s="164">
        <v>123</v>
      </c>
      <c r="R30" s="164">
        <v>121</v>
      </c>
      <c r="S30" s="164">
        <v>125</v>
      </c>
      <c r="T30" s="164">
        <v>123</v>
      </c>
      <c r="U30" s="164">
        <v>129</v>
      </c>
      <c r="V30" s="169">
        <f t="shared" si="2"/>
        <v>621</v>
      </c>
      <c r="W30" s="155"/>
      <c r="X30" s="155"/>
      <c r="Y30" s="155"/>
      <c r="Z30" s="155"/>
      <c r="AA30" s="155"/>
      <c r="AB30" s="85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18.600000000000001">
      <c r="A31" s="12"/>
      <c r="B31" s="12"/>
      <c r="C31" s="12"/>
      <c r="D31" s="15">
        <v>29</v>
      </c>
      <c r="E31" s="168" t="s">
        <v>70</v>
      </c>
      <c r="F31" s="87"/>
      <c r="G31" s="161">
        <v>44805</v>
      </c>
      <c r="H31" s="162">
        <v>2022</v>
      </c>
      <c r="I31" s="303">
        <f t="shared" si="0"/>
        <v>1154</v>
      </c>
      <c r="J31" s="163"/>
      <c r="K31" s="164">
        <v>105</v>
      </c>
      <c r="L31" s="164">
        <v>108</v>
      </c>
      <c r="M31" s="164">
        <v>124</v>
      </c>
      <c r="N31" s="164">
        <v>125</v>
      </c>
      <c r="O31" s="164">
        <v>122</v>
      </c>
      <c r="P31" s="303">
        <f t="shared" si="1"/>
        <v>584</v>
      </c>
      <c r="Q31" s="164">
        <v>105</v>
      </c>
      <c r="R31" s="164">
        <v>120</v>
      </c>
      <c r="S31" s="164">
        <v>106</v>
      </c>
      <c r="T31" s="164">
        <v>111</v>
      </c>
      <c r="U31" s="164">
        <v>128</v>
      </c>
      <c r="V31" s="169">
        <f t="shared" si="2"/>
        <v>570</v>
      </c>
      <c r="W31" s="155"/>
      <c r="X31" s="155"/>
      <c r="Y31" s="155"/>
      <c r="Z31" s="155"/>
      <c r="AA31" s="155"/>
      <c r="AB31" s="85"/>
      <c r="AC31" s="12"/>
      <c r="AD31" s="12"/>
      <c r="AE31" s="12"/>
      <c r="AF31" s="12"/>
      <c r="AG31" s="12"/>
      <c r="AH31" s="12"/>
      <c r="AI31" s="12"/>
      <c r="AJ31" s="12"/>
      <c r="AK31" s="12"/>
    </row>
    <row r="32" spans="1:37" ht="18.600000000000001">
      <c r="A32" s="12"/>
      <c r="B32" s="12"/>
      <c r="C32" s="12"/>
      <c r="D32" s="14">
        <v>30</v>
      </c>
      <c r="E32" s="168" t="s">
        <v>35</v>
      </c>
      <c r="F32" s="87"/>
      <c r="G32" s="161">
        <v>44679</v>
      </c>
      <c r="H32" s="162">
        <v>2022</v>
      </c>
      <c r="I32" s="303">
        <f t="shared" si="0"/>
        <v>1083</v>
      </c>
      <c r="J32" s="163"/>
      <c r="K32" s="164">
        <v>111</v>
      </c>
      <c r="L32" s="164">
        <v>128</v>
      </c>
      <c r="M32" s="164">
        <v>108</v>
      </c>
      <c r="N32" s="164">
        <v>106</v>
      </c>
      <c r="O32" s="164">
        <v>120</v>
      </c>
      <c r="P32" s="303">
        <f t="shared" si="1"/>
        <v>573</v>
      </c>
      <c r="Q32" s="164">
        <v>107</v>
      </c>
      <c r="R32" s="164">
        <v>84</v>
      </c>
      <c r="S32" s="164">
        <v>112</v>
      </c>
      <c r="T32" s="164">
        <v>106</v>
      </c>
      <c r="U32" s="164">
        <v>101</v>
      </c>
      <c r="V32" s="169">
        <f t="shared" si="2"/>
        <v>510</v>
      </c>
      <c r="W32" s="20"/>
      <c r="X32" s="20"/>
      <c r="Y32" s="20"/>
      <c r="Z32" s="20"/>
      <c r="AA32" s="19"/>
      <c r="AB32" s="17"/>
      <c r="AC32" s="12"/>
      <c r="AD32" s="12"/>
      <c r="AE32" s="12"/>
      <c r="AF32" s="12"/>
      <c r="AG32" s="12"/>
      <c r="AH32" s="12"/>
      <c r="AI32" s="12"/>
      <c r="AJ32" s="12"/>
      <c r="AK32" s="12"/>
    </row>
    <row r="33" spans="1:37" ht="19.2" thickBot="1">
      <c r="A33" s="12"/>
      <c r="B33" s="12"/>
      <c r="C33" s="12"/>
      <c r="D33" s="15">
        <v>31</v>
      </c>
      <c r="E33" s="252" t="s">
        <v>72</v>
      </c>
      <c r="F33" s="88"/>
      <c r="G33" s="171">
        <v>44805</v>
      </c>
      <c r="H33" s="254">
        <v>2022</v>
      </c>
      <c r="I33" s="172">
        <f t="shared" si="0"/>
        <v>991</v>
      </c>
      <c r="J33" s="179"/>
      <c r="K33" s="253">
        <v>79</v>
      </c>
      <c r="L33" s="253">
        <v>81</v>
      </c>
      <c r="M33" s="253">
        <v>122</v>
      </c>
      <c r="N33" s="253">
        <v>95</v>
      </c>
      <c r="O33" s="253">
        <v>91</v>
      </c>
      <c r="P33" s="172">
        <f t="shared" si="1"/>
        <v>468</v>
      </c>
      <c r="Q33" s="253">
        <v>123</v>
      </c>
      <c r="R33" s="253">
        <v>83</v>
      </c>
      <c r="S33" s="253">
        <v>109</v>
      </c>
      <c r="T33" s="253">
        <v>107</v>
      </c>
      <c r="U33" s="253">
        <v>101</v>
      </c>
      <c r="V33" s="173">
        <f t="shared" si="2"/>
        <v>523</v>
      </c>
      <c r="W33" s="20"/>
      <c r="X33" s="20"/>
      <c r="Y33" s="20"/>
      <c r="Z33" s="20"/>
      <c r="AA33" s="19"/>
      <c r="AB33" s="17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18.600000000000001">
      <c r="A34" s="12"/>
      <c r="B34" s="12"/>
      <c r="C34" s="12"/>
      <c r="D34" s="14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20"/>
      <c r="X34" s="19"/>
      <c r="Y34" s="19"/>
      <c r="Z34" s="19"/>
      <c r="AA34" s="19"/>
      <c r="AB34" s="17"/>
      <c r="AC34" s="12"/>
      <c r="AD34" s="12"/>
      <c r="AE34" s="12"/>
      <c r="AF34" s="12"/>
      <c r="AG34" s="12"/>
      <c r="AH34" s="12"/>
      <c r="AI34" s="12"/>
      <c r="AJ34" s="12"/>
      <c r="AK34" s="12"/>
    </row>
    <row r="35" spans="1:37" ht="18.600000000000001">
      <c r="A35" s="12"/>
      <c r="B35" s="12"/>
      <c r="C35" s="12"/>
      <c r="D35" s="15"/>
      <c r="E35" s="16"/>
      <c r="F35" s="16"/>
      <c r="G35" s="16"/>
      <c r="H35" s="17"/>
      <c r="I35" s="17"/>
      <c r="J35" s="18"/>
      <c r="K35" s="19"/>
      <c r="L35" s="19"/>
      <c r="M35" s="19"/>
      <c r="N35" s="19"/>
      <c r="O35" s="19"/>
      <c r="P35" s="17"/>
      <c r="Q35" s="19"/>
      <c r="R35" s="19"/>
      <c r="S35" s="19"/>
      <c r="T35" s="19"/>
      <c r="U35" s="19"/>
      <c r="V35" s="17"/>
      <c r="W35" s="20"/>
      <c r="X35" s="20"/>
      <c r="Y35" s="20"/>
      <c r="Z35" s="20"/>
      <c r="AA35" s="19"/>
      <c r="AB35" s="17"/>
      <c r="AC35" s="12"/>
      <c r="AD35" s="12"/>
      <c r="AE35" s="12"/>
      <c r="AF35" s="12"/>
      <c r="AG35" s="12"/>
      <c r="AH35" s="12"/>
      <c r="AI35" s="12"/>
      <c r="AJ35" s="12"/>
      <c r="AK35" s="12"/>
    </row>
    <row r="36" spans="1:37" ht="18.600000000000001">
      <c r="A36" s="12"/>
      <c r="B36" s="12"/>
      <c r="C36" s="12"/>
      <c r="D36" s="15"/>
      <c r="E36" s="16"/>
      <c r="F36" s="16"/>
      <c r="G36" s="16"/>
      <c r="H36" s="17"/>
      <c r="I36" s="17"/>
      <c r="J36" s="18"/>
      <c r="K36" s="19"/>
      <c r="L36" s="19"/>
      <c r="M36" s="19"/>
      <c r="N36" s="19"/>
      <c r="O36" s="19"/>
      <c r="P36" s="17"/>
      <c r="Q36" s="19"/>
      <c r="R36" s="19"/>
      <c r="S36" s="19"/>
      <c r="T36" s="19"/>
      <c r="U36" s="19"/>
      <c r="V36" s="17"/>
      <c r="W36" s="19"/>
      <c r="X36" s="19"/>
      <c r="Y36" s="19"/>
      <c r="Z36" s="19"/>
      <c r="AA36" s="19"/>
      <c r="AB36" s="17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18.600000000000001">
      <c r="A37" s="12"/>
      <c r="B37" s="12"/>
      <c r="C37" s="12"/>
      <c r="D37" s="15"/>
      <c r="E37" s="16"/>
      <c r="F37" s="16"/>
      <c r="G37" s="16"/>
      <c r="H37" s="17"/>
      <c r="I37" s="17"/>
      <c r="J37" s="18"/>
      <c r="K37" s="19"/>
      <c r="L37" s="19"/>
      <c r="M37" s="19"/>
      <c r="N37" s="19"/>
      <c r="O37" s="19"/>
      <c r="P37" s="17"/>
      <c r="Q37" s="19"/>
      <c r="R37" s="19"/>
      <c r="S37" s="19"/>
      <c r="T37" s="19"/>
      <c r="U37" s="19"/>
      <c r="V37" s="17"/>
      <c r="W37" s="19"/>
      <c r="X37" s="19"/>
      <c r="Y37" s="19"/>
      <c r="Z37" s="19"/>
      <c r="AA37" s="19"/>
      <c r="AB37" s="17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18.600000000000001">
      <c r="A38" s="12"/>
      <c r="B38" s="12"/>
      <c r="C38" s="12"/>
      <c r="D38" s="15"/>
      <c r="E38" s="16"/>
      <c r="F38" s="16"/>
      <c r="G38" s="16"/>
      <c r="H38" s="17"/>
      <c r="I38" s="17"/>
      <c r="J38" s="18"/>
      <c r="K38" s="19"/>
      <c r="L38" s="19"/>
      <c r="M38" s="19"/>
      <c r="N38" s="19"/>
      <c r="O38" s="19"/>
      <c r="P38" s="17"/>
      <c r="Q38" s="19"/>
      <c r="R38" s="19"/>
      <c r="S38" s="19"/>
      <c r="T38" s="19"/>
      <c r="U38" s="19"/>
      <c r="V38" s="17"/>
      <c r="W38" s="20"/>
      <c r="X38" s="19"/>
      <c r="Y38" s="19"/>
      <c r="Z38" s="19"/>
      <c r="AA38" s="19"/>
      <c r="AB38" s="17"/>
      <c r="AC38" s="12"/>
      <c r="AD38" s="12"/>
      <c r="AE38" s="12"/>
      <c r="AF38" s="12"/>
      <c r="AG38" s="12"/>
      <c r="AH38" s="12"/>
      <c r="AI38" s="12"/>
      <c r="AJ38" s="12"/>
      <c r="AK38" s="12"/>
    </row>
    <row r="39" spans="1:37" ht="18.600000000000001">
      <c r="A39" s="12"/>
      <c r="B39" s="12"/>
      <c r="C39" s="12"/>
      <c r="D39" s="15"/>
      <c r="E39" s="16"/>
      <c r="F39" s="16"/>
      <c r="G39" s="16"/>
      <c r="H39" s="17"/>
      <c r="I39" s="17"/>
      <c r="J39" s="18"/>
      <c r="K39" s="19"/>
      <c r="L39" s="19"/>
      <c r="M39" s="19"/>
      <c r="N39" s="19"/>
      <c r="O39" s="19"/>
      <c r="P39" s="17"/>
      <c r="Q39" s="19"/>
      <c r="R39" s="19"/>
      <c r="S39" s="19"/>
      <c r="T39" s="19"/>
      <c r="U39" s="19"/>
      <c r="V39" s="17"/>
      <c r="W39" s="20"/>
      <c r="X39" s="19"/>
      <c r="Y39" s="19"/>
      <c r="Z39" s="19"/>
      <c r="AA39" s="19"/>
      <c r="AB39" s="17"/>
      <c r="AC39" s="12"/>
      <c r="AD39" s="12"/>
      <c r="AE39" s="12"/>
      <c r="AF39" s="12"/>
      <c r="AG39" s="12"/>
      <c r="AH39" s="12"/>
      <c r="AI39" s="12"/>
      <c r="AJ39" s="12"/>
      <c r="AK39" s="12"/>
    </row>
    <row r="40" spans="1:37" ht="18.600000000000001">
      <c r="A40" s="12"/>
      <c r="B40" s="12"/>
      <c r="C40" s="12"/>
      <c r="D40" s="15"/>
      <c r="E40" s="16"/>
      <c r="F40" s="16"/>
      <c r="G40" s="16"/>
      <c r="H40" s="17"/>
      <c r="I40" s="17"/>
      <c r="J40" s="18"/>
      <c r="K40" s="19"/>
      <c r="L40" s="19"/>
      <c r="M40" s="19"/>
      <c r="N40" s="19"/>
      <c r="O40" s="19"/>
      <c r="P40" s="17"/>
      <c r="Q40" s="19"/>
      <c r="R40" s="19"/>
      <c r="S40" s="19"/>
      <c r="T40" s="19"/>
      <c r="U40" s="19"/>
      <c r="V40" s="17"/>
      <c r="W40" s="20"/>
      <c r="X40" s="19"/>
      <c r="Y40" s="19"/>
      <c r="Z40" s="19"/>
      <c r="AA40" s="19"/>
      <c r="AB40" s="17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18.600000000000001">
      <c r="A41" s="12"/>
      <c r="B41" s="12"/>
      <c r="C41" s="12"/>
      <c r="D41" s="15"/>
      <c r="E41" s="16"/>
      <c r="F41" s="16"/>
      <c r="G41" s="16"/>
      <c r="H41" s="17"/>
      <c r="I41" s="17"/>
      <c r="J41" s="18"/>
      <c r="K41" s="19"/>
      <c r="L41" s="19"/>
      <c r="M41" s="19"/>
      <c r="N41" s="19"/>
      <c r="O41" s="19"/>
      <c r="P41" s="17"/>
      <c r="Q41" s="19"/>
      <c r="R41" s="19"/>
      <c r="S41" s="19"/>
      <c r="T41" s="19"/>
      <c r="U41" s="19"/>
      <c r="V41" s="17"/>
      <c r="W41" s="20"/>
      <c r="X41" s="19"/>
      <c r="Y41" s="19"/>
      <c r="Z41" s="19"/>
      <c r="AA41" s="19"/>
      <c r="AB41" s="17"/>
      <c r="AC41" s="12"/>
      <c r="AD41" s="12"/>
      <c r="AE41" s="12"/>
      <c r="AF41" s="12"/>
      <c r="AG41" s="12"/>
      <c r="AH41" s="12"/>
      <c r="AI41" s="12"/>
      <c r="AJ41" s="12"/>
      <c r="AK41" s="12"/>
    </row>
    <row r="42" spans="1:37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 spans="1:37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 spans="1:37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 spans="1:37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 spans="1:3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 spans="1:37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 spans="1:37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 spans="1:37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 spans="1:37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 spans="1:37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 spans="1:37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2022-10-14T20:20:41Z</dcterms:modified>
</cp:coreProperties>
</file>